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<sst xmlns="http://schemas.openxmlformats.org/spreadsheetml/2006/main" count="267" uniqueCount="150">
  <si>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</si>
  <si>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</si>
  <si>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</si>
  <si>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</si>
  <si>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</si>
  <si>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</si>
  <si>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</si>
  <si>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</si>
  <si>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</si>
  <si>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</si>
  <si>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</si>
  <si>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</si>
  <si>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</si>
  <si>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</si>
  <si>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</si>
  <si>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</si>
  <si>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</si>
  <si>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</si>
  <si>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</si>
  <si>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</si>
  <si>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</si>
  <si>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</si>
  <si>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</si>
  <si>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</si>
  <si>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</si>
  <si>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</si>
  <si>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</si>
  <si>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</si>
  <si>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</si>
  <si>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</si>
  <si>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</si>
  <si>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</si>
  <si>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</si>
  <si>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</si>
  <si>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</si>
  <si>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</si>
  <si>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</si>
  <si>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</si>
  <si>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</si>
  <si>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</si>
  <si>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</si>
  <si>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</si>
  <si>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</si>
  <si>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</si>
  <si>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</si>
  <si>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</si>
  <si>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</si>
  <si>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</si>
  <si>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</si>
  <si>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</si>
  <si>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</si>
  <si>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</si>
  <si>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</si>
  <si>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</si>
  <si>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</si>
  <si>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</si>
  <si>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</si>
  <si>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</si>
  <si>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</si>
  <si>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</si>
  <si>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</si>
  <si>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</si>
  <si>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</si>
  <si>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</si>
  <si>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</si>
  <si>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</si>
  <si>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</si>
  <si>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</si>
  <si>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</si>
  <si>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</si>
  <si>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</si>
  <si>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</si>
  <si>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</si>
  <si>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</si>
  <si>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</si>
  <si>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</si>
  <si>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</si>
  <si>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</si>
  <si>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</si>
  <si>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</si>
  <si>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</si>
  <si>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</si>
  <si>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</si>
  <si>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</si>
  <si>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</si>
  <si>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</si>
  <si>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</si>
  <si>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</si>
  <si>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</si>
  <si>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</si>
  <si>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</si>
  <si>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</si>
  <si>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</si>
  <si>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</si>
  <si>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</si>
  <si>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</si>
  <si>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</si>
  <si>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</si>
  <si>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</si>
  <si>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</si>
  <si>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</si>
  <si>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</si>
  <si>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</si>
  <si>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</si>
  <si>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</si>
  <si>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</si>
  <si>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</si>
  <si>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</si>
  <si>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</si>
  <si>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</si>
  <si>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</si>
  <si>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</si>
  <si>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</si>
  <si>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</si>
  <si>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</si>
  <si>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</si>
  <si>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</si>
  <si>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</si>
  <si>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</si>
  <si>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</si>
  <si>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</si>
  <si>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</si>
  <si>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Gégény</t>
  </si>
  <si>
    <t>Nyírbogdány A</t>
  </si>
  <si>
    <t>Kovács Kristóf</t>
  </si>
  <si>
    <t>Jónás Tamás</t>
  </si>
  <si>
    <t>Laska Dezső</t>
  </si>
  <si>
    <t>Tóth Róbert</t>
  </si>
  <si>
    <t>Hőgye Gábor</t>
  </si>
  <si>
    <t>Nyírbogdány B</t>
  </si>
  <si>
    <t>Vadászi Krisztián</t>
  </si>
  <si>
    <t>Sinka Martin</t>
  </si>
  <si>
    <t>Nagy Mihály</t>
  </si>
  <si>
    <t>Laska Kristóf</t>
  </si>
  <si>
    <t xml:space="preserve">Tóth Richard </t>
  </si>
  <si>
    <t>BESZTEREC</t>
  </si>
  <si>
    <t>Bálint Dániel</t>
  </si>
  <si>
    <t>Jakocska Ottó</t>
  </si>
  <si>
    <t>Kiss Mózes</t>
  </si>
  <si>
    <t>Varadi Kornél</t>
  </si>
  <si>
    <t>Balogh Sándor</t>
  </si>
  <si>
    <t>Sztojkó Tamás</t>
  </si>
  <si>
    <t>Pongó Levente</t>
  </si>
  <si>
    <t>Szilágyi Tamás</t>
  </si>
  <si>
    <t>Balogh Károly</t>
  </si>
  <si>
    <t>Mándoki Kristóf</t>
  </si>
  <si>
    <t>Rafael Gyula</t>
  </si>
  <si>
    <t>Sutka Dániel</t>
  </si>
  <si>
    <t>Vártás Tibor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</si>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</sst>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172" fontId="7" fillId="0" borderId="29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31" xfId="0" applyNumberFormat="1" applyFont="1" applyBorder="1" applyAlignment="1">
      <alignment horizontal="center" vertical="center"/>
    </xf>
    <xf numFmtId="177" fontId="28" fillId="33" borderId="32" xfId="0" applyNumberFormat="1" applyFont="1" applyFill="1" applyBorder="1" applyAlignment="1" applyProtection="1">
      <alignment horizontal="center" vertical="center"/>
      <protection locked="0"/>
    </xf>
    <xf numFmtId="177" fontId="28" fillId="33" borderId="33" xfId="0" applyNumberFormat="1" applyFont="1" applyFill="1" applyBorder="1" applyAlignment="1" applyProtection="1">
      <alignment horizontal="center" vertical="center"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172" fontId="27" fillId="33" borderId="27" xfId="0" applyNumberFormat="1" applyFont="1" applyFill="1" applyBorder="1" applyAlignment="1" applyProtection="1">
      <alignment horizontal="left" vertical="center"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1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172" fontId="8" fillId="0" borderId="3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6" t="s">
        <v>120</v>
      </c>
      <c r="B2" s="87"/>
      <c r="C2" s="87"/>
      <c r="D2" s="87"/>
      <c r="E2" s="87"/>
      <c r="F2" s="88"/>
      <c r="G2" s="70" t="s">
        <v>86</v>
      </c>
      <c r="H2" s="71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72"/>
      <c r="H3" s="73"/>
      <c r="K3"/>
    </row>
    <row r="4" spans="1:11" ht="12.75" customHeight="1">
      <c r="A4" s="84" t="s">
        <v>142</v>
      </c>
      <c r="B4" s="48">
        <v>2007</v>
      </c>
      <c r="C4" s="38"/>
      <c r="D4" s="39"/>
      <c r="E4" s="38"/>
      <c r="F4" s="74">
        <f>SUM(C5:E5)</f>
        <v>0</v>
      </c>
      <c r="G4" s="66"/>
      <c r="H4" s="67"/>
      <c r="K4"/>
    </row>
    <row r="5" spans="1:11" ht="12.75" customHeight="1">
      <c r="A5" s="85"/>
      <c r="B5" s="76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75"/>
      <c r="G5" s="68"/>
      <c r="H5" s="69"/>
      <c r="K5"/>
    </row>
    <row r="6" spans="1:11" ht="12.75" customHeight="1">
      <c r="A6" s="84" t="s">
        <v>143</v>
      </c>
      <c r="B6" s="48">
        <v>2007</v>
      </c>
      <c r="C6" s="38">
        <v>10.05</v>
      </c>
      <c r="D6" s="39">
        <v>360</v>
      </c>
      <c r="E6" s="38">
        <v>31</v>
      </c>
      <c r="F6" s="74">
        <f>SUM(C7:E7)</f>
        <v>271</v>
      </c>
      <c r="G6" s="66" t="s">
        <v>149</v>
      </c>
      <c r="H6" s="67"/>
      <c r="K6"/>
    </row>
    <row r="7" spans="1:11" ht="12.75" customHeight="1">
      <c r="A7" s="85"/>
      <c r="B7" s="76"/>
      <c r="C7" s="4">
        <f>IF(C6&lt;4.89,0,VLOOKUP(C6,rfut,5,TRUE))</f>
        <v>116</v>
      </c>
      <c r="D7" s="4">
        <f>IF(D6&lt;179,0,VLOOKUP(D6,távol,4,TRUE))</f>
        <v>79</v>
      </c>
      <c r="E7" s="4">
        <f>IF(E6&lt;4,0,VLOOKUP(E6,kisl,2,TRUE))</f>
        <v>76</v>
      </c>
      <c r="F7" s="75"/>
      <c r="G7" s="68"/>
      <c r="H7" s="69"/>
      <c r="K7"/>
    </row>
    <row r="8" spans="1:11" ht="12.75" customHeight="1">
      <c r="A8" s="84"/>
      <c r="B8" s="48"/>
      <c r="C8" s="38"/>
      <c r="D8" s="39"/>
      <c r="E8" s="38"/>
      <c r="F8" s="74">
        <f>SUM(C9:E9)</f>
        <v>0</v>
      </c>
      <c r="G8" s="66"/>
      <c r="H8" s="67"/>
      <c r="K8"/>
    </row>
    <row r="9" spans="1:11" ht="12.75" customHeight="1">
      <c r="A9" s="85"/>
      <c r="B9" s="76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5"/>
      <c r="G9" s="68"/>
      <c r="H9" s="69"/>
      <c r="K9"/>
    </row>
    <row r="10" spans="1:11" ht="12.75" customHeight="1">
      <c r="A10" s="84"/>
      <c r="B10" s="48"/>
      <c r="C10" s="38"/>
      <c r="D10" s="39"/>
      <c r="E10" s="38"/>
      <c r="F10" s="74">
        <f>SUM(C11:E11)</f>
        <v>0</v>
      </c>
      <c r="G10" s="66"/>
      <c r="H10" s="67"/>
      <c r="K10"/>
    </row>
    <row r="11" spans="1:11" ht="12.75" customHeight="1">
      <c r="A11" s="85"/>
      <c r="B11" s="76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5"/>
      <c r="G11" s="68"/>
      <c r="H11" s="69"/>
      <c r="K11"/>
    </row>
    <row r="12" spans="1:11" ht="12.75" customHeight="1">
      <c r="A12" s="84"/>
      <c r="B12" s="48"/>
      <c r="C12" s="38"/>
      <c r="D12" s="39"/>
      <c r="E12" s="38"/>
      <c r="F12" s="74">
        <f>SUM(C13:E13)</f>
        <v>0</v>
      </c>
      <c r="G12" s="66"/>
      <c r="H12" s="67"/>
      <c r="K12"/>
    </row>
    <row r="13" spans="1:11" ht="12.75" customHeight="1">
      <c r="A13" s="85"/>
      <c r="B13" s="76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5"/>
      <c r="G13" s="68"/>
      <c r="H13" s="69"/>
      <c r="K13"/>
    </row>
    <row r="14" spans="1:11" ht="12.75" customHeight="1">
      <c r="A14" s="84"/>
      <c r="B14" s="48"/>
      <c r="C14" s="38"/>
      <c r="D14" s="39"/>
      <c r="E14" s="38"/>
      <c r="F14" s="74">
        <f>SUM(C15:E15)</f>
        <v>0</v>
      </c>
      <c r="G14" s="66"/>
      <c r="H14" s="67"/>
      <c r="K14"/>
    </row>
    <row r="15" spans="1:11" ht="12.75" customHeight="1">
      <c r="A15" s="85"/>
      <c r="B15" s="76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5"/>
      <c r="G15" s="68"/>
      <c r="H15" s="69"/>
      <c r="K15"/>
    </row>
    <row r="16" spans="1:11" ht="12.75" customHeight="1">
      <c r="A16" s="84"/>
      <c r="B16" s="48"/>
      <c r="C16" s="38"/>
      <c r="D16" s="39"/>
      <c r="E16" s="38"/>
      <c r="F16" s="74">
        <f>SUM(C17:E17)</f>
        <v>0</v>
      </c>
      <c r="G16" s="66"/>
      <c r="H16" s="67"/>
      <c r="K16"/>
    </row>
    <row r="17" spans="1:11" ht="12.75" customHeight="1">
      <c r="A17" s="85"/>
      <c r="B17" s="76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5"/>
      <c r="G17" s="68"/>
      <c r="H17" s="69"/>
      <c r="K17"/>
    </row>
    <row r="18" spans="1:11" ht="12.75" customHeight="1">
      <c r="A18" s="84"/>
      <c r="B18" s="48"/>
      <c r="C18" s="38"/>
      <c r="D18" s="39"/>
      <c r="E18" s="38"/>
      <c r="F18" s="74">
        <f>SUM(C19:E19)</f>
        <v>0</v>
      </c>
      <c r="G18" s="66"/>
      <c r="H18" s="67"/>
      <c r="K18"/>
    </row>
    <row r="19" spans="1:11" ht="12.75" customHeight="1">
      <c r="A19" s="85"/>
      <c r="B19" s="76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5"/>
      <c r="G19" s="68"/>
      <c r="H19" s="69"/>
      <c r="K19"/>
    </row>
    <row r="20" spans="1:11" ht="12.75" customHeight="1">
      <c r="A20" s="84"/>
      <c r="B20" s="48"/>
      <c r="C20" s="38"/>
      <c r="D20" s="39"/>
      <c r="E20" s="38"/>
      <c r="F20" s="74">
        <f>SUM(C21:E21)</f>
        <v>0</v>
      </c>
      <c r="G20" s="66"/>
      <c r="H20" s="67"/>
      <c r="K20"/>
    </row>
    <row r="21" spans="1:11" ht="12.75" customHeight="1">
      <c r="A21" s="85"/>
      <c r="B21" s="76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5"/>
      <c r="G21" s="68"/>
      <c r="H21" s="69"/>
      <c r="K21"/>
    </row>
    <row r="22" spans="1:11" ht="14.25" customHeight="1">
      <c r="A22" s="84"/>
      <c r="B22" s="48"/>
      <c r="C22" s="38"/>
      <c r="D22" s="39"/>
      <c r="E22" s="38"/>
      <c r="F22" s="74">
        <f>SUM(C23:E23)</f>
        <v>0</v>
      </c>
      <c r="G22" s="66"/>
      <c r="H22" s="67"/>
      <c r="K22"/>
    </row>
    <row r="23" spans="1:11" ht="12.75" customHeight="1">
      <c r="A23" s="85"/>
      <c r="B23" s="76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5"/>
      <c r="G23" s="68"/>
      <c r="H23" s="69"/>
      <c r="K23"/>
    </row>
    <row r="24" spans="1:11" ht="12.75" customHeight="1">
      <c r="A24" s="84"/>
      <c r="B24" s="48"/>
      <c r="C24" s="38"/>
      <c r="D24" s="39"/>
      <c r="E24" s="38"/>
      <c r="F24" s="74">
        <f>SUM(C25:E25)</f>
        <v>0</v>
      </c>
      <c r="G24" s="66"/>
      <c r="H24" s="67"/>
      <c r="K24"/>
    </row>
    <row r="25" spans="1:11" ht="12.75" customHeight="1">
      <c r="A25" s="85"/>
      <c r="B25" s="76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5"/>
      <c r="G25" s="68"/>
      <c r="H25" s="69"/>
      <c r="K25"/>
    </row>
    <row r="26" spans="1:11" ht="12.75" customHeight="1">
      <c r="A26" s="84"/>
      <c r="B26" s="48"/>
      <c r="C26" s="38"/>
      <c r="D26" s="39"/>
      <c r="E26" s="38"/>
      <c r="F26" s="74">
        <f>SUM(C27:E27)</f>
        <v>0</v>
      </c>
      <c r="G26" s="66"/>
      <c r="H26" s="67"/>
      <c r="K26"/>
    </row>
    <row r="27" spans="1:11" ht="12.75" customHeight="1">
      <c r="A27" s="85"/>
      <c r="B27" s="76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5"/>
      <c r="G27" s="68"/>
      <c r="H27" s="69"/>
      <c r="K27"/>
    </row>
    <row r="28" spans="1:11" ht="12.75" customHeight="1">
      <c r="A28" s="84"/>
      <c r="B28" s="48"/>
      <c r="C28" s="38"/>
      <c r="D28" s="39"/>
      <c r="E28" s="38"/>
      <c r="F28" s="74">
        <f>SUM(C29:E29)</f>
        <v>0</v>
      </c>
      <c r="G28" s="66"/>
      <c r="H28" s="67"/>
      <c r="K28"/>
    </row>
    <row r="29" spans="1:11" ht="12.75" customHeight="1">
      <c r="A29" s="85"/>
      <c r="B29" s="76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5"/>
      <c r="G29" s="68"/>
      <c r="H29" s="69"/>
      <c r="K29"/>
    </row>
    <row r="30" spans="1:11" ht="12.75" customHeight="1">
      <c r="A30" s="84"/>
      <c r="B30" s="48"/>
      <c r="C30" s="38"/>
      <c r="D30" s="39"/>
      <c r="E30" s="38"/>
      <c r="F30" s="81">
        <f>SUM(C31:E31)</f>
        <v>0</v>
      </c>
      <c r="G30" s="66"/>
      <c r="H30" s="67"/>
      <c r="K30"/>
    </row>
    <row r="31" spans="1:11" ht="12.75" customHeight="1">
      <c r="A31" s="85"/>
      <c r="B31" s="76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89"/>
      <c r="G31" s="68"/>
      <c r="H31" s="69"/>
      <c r="K31"/>
    </row>
    <row r="32" spans="1:11" ht="12.75" customHeight="1">
      <c r="A32" s="84"/>
      <c r="B32" s="48"/>
      <c r="C32" s="40"/>
      <c r="D32" s="41"/>
      <c r="E32" s="40"/>
      <c r="F32" s="82">
        <f>SUM(C33:E33)</f>
        <v>0</v>
      </c>
      <c r="G32" s="66"/>
      <c r="H32" s="67"/>
      <c r="K32"/>
    </row>
    <row r="33" spans="1:11" ht="13.5" customHeight="1" thickBot="1">
      <c r="A33" s="85"/>
      <c r="B33" s="49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83"/>
      <c r="G33" s="68"/>
      <c r="H33" s="69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123</v>
      </c>
      <c r="B36" s="78"/>
      <c r="C36" s="79"/>
      <c r="D36" s="79"/>
      <c r="E36" s="79"/>
      <c r="F36" s="79"/>
      <c r="G36" s="54"/>
      <c r="H36" s="55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56"/>
      <c r="H37" s="57"/>
      <c r="K37"/>
    </row>
    <row r="38" spans="1:11" ht="12.75" customHeight="1">
      <c r="A38" s="80" t="s">
        <v>124</v>
      </c>
      <c r="B38" s="48">
        <v>2007</v>
      </c>
      <c r="C38" s="38">
        <v>9.97</v>
      </c>
      <c r="D38" s="39">
        <v>320</v>
      </c>
      <c r="E38" s="38">
        <v>19</v>
      </c>
      <c r="F38" s="74">
        <f>SUM(C39:E39)</f>
        <v>220</v>
      </c>
      <c r="G38" s="58">
        <f>SUM(F38:F49)-MIN(F38:F49)+G48</f>
        <v>1079</v>
      </c>
      <c r="H38" s="59"/>
      <c r="K38"/>
    </row>
    <row r="39" spans="1:11" ht="12.75" customHeight="1">
      <c r="A39" s="80"/>
      <c r="B39" s="76"/>
      <c r="C39" s="4">
        <f>IF(C38&lt;4.89,0,VLOOKUP(C38,rfut,5,TRUE))</f>
        <v>119</v>
      </c>
      <c r="D39" s="4">
        <f>IF(D38&lt;179,0,VLOOKUP(D38,távol,4,TRUE))</f>
        <v>60</v>
      </c>
      <c r="E39" s="4">
        <f>IF(E38&lt;4,0,VLOOKUP(E38,kisl,2,TRUE))</f>
        <v>41</v>
      </c>
      <c r="F39" s="75"/>
      <c r="G39" s="60"/>
      <c r="H39" s="61"/>
      <c r="K39"/>
    </row>
    <row r="40" spans="1:14" ht="12.75" customHeight="1">
      <c r="A40" s="80" t="s">
        <v>125</v>
      </c>
      <c r="B40" s="48">
        <v>2007</v>
      </c>
      <c r="C40" s="38">
        <v>10.08</v>
      </c>
      <c r="D40" s="39">
        <v>210</v>
      </c>
      <c r="E40" s="38">
        <v>23</v>
      </c>
      <c r="F40" s="74">
        <f>SUM(C41:E41)</f>
        <v>180</v>
      </c>
      <c r="G40" s="60"/>
      <c r="H40" s="61"/>
      <c r="L40" s="1"/>
      <c r="M40" s="1"/>
      <c r="N40" s="1"/>
    </row>
    <row r="41" spans="1:11" ht="12.75" customHeight="1">
      <c r="A41" s="80"/>
      <c r="B41" s="76"/>
      <c r="C41" s="4">
        <f>IF(C40&lt;4.89,0,VLOOKUP(C40,rfut,5,TRUE))</f>
        <v>115</v>
      </c>
      <c r="D41" s="4">
        <f>IF(D40&lt;179,0,VLOOKUP(D40,távol,4,TRUE))</f>
        <v>13</v>
      </c>
      <c r="E41" s="4">
        <f>IF(E40&lt;4,0,VLOOKUP(E40,kisl,2,TRUE))</f>
        <v>52</v>
      </c>
      <c r="F41" s="75"/>
      <c r="G41" s="60"/>
      <c r="H41" s="61"/>
      <c r="K41"/>
    </row>
    <row r="42" spans="1:11" ht="12.75" customHeight="1">
      <c r="A42" s="80" t="s">
        <v>126</v>
      </c>
      <c r="B42" s="48">
        <v>2007</v>
      </c>
      <c r="C42" s="38">
        <v>10.37</v>
      </c>
      <c r="D42" s="39">
        <v>290</v>
      </c>
      <c r="E42" s="38">
        <v>20</v>
      </c>
      <c r="F42" s="74">
        <f>SUM(C43:E43)</f>
        <v>193</v>
      </c>
      <c r="G42" s="60"/>
      <c r="H42" s="61"/>
      <c r="K42"/>
    </row>
    <row r="43" spans="1:11" ht="12.75" customHeight="1">
      <c r="A43" s="80"/>
      <c r="B43" s="76"/>
      <c r="C43" s="4">
        <f>IF(C42&lt;4.89,0,VLOOKUP(C42,rfut,5,TRUE))</f>
        <v>103</v>
      </c>
      <c r="D43" s="4">
        <f>IF(D42&lt;179,0,VLOOKUP(D42,távol,4,TRUE))</f>
        <v>47</v>
      </c>
      <c r="E43" s="4">
        <f>IF(E42&lt;4,0,VLOOKUP(E42,kisl,2,TRUE))</f>
        <v>43</v>
      </c>
      <c r="F43" s="75"/>
      <c r="G43" s="60"/>
      <c r="H43" s="61"/>
      <c r="K43"/>
    </row>
    <row r="44" spans="1:11" ht="12.75" customHeight="1">
      <c r="A44" s="80" t="s">
        <v>127</v>
      </c>
      <c r="B44" s="48">
        <v>2007</v>
      </c>
      <c r="C44" s="38">
        <v>9.64</v>
      </c>
      <c r="D44" s="39">
        <v>335</v>
      </c>
      <c r="E44" s="38">
        <v>35</v>
      </c>
      <c r="F44" s="74">
        <f>SUM(C45:E45)</f>
        <v>288</v>
      </c>
      <c r="G44" s="60"/>
      <c r="H44" s="61"/>
      <c r="K44"/>
    </row>
    <row r="45" spans="1:11" ht="12.75" customHeight="1">
      <c r="A45" s="80"/>
      <c r="B45" s="76"/>
      <c r="C45" s="4">
        <f>IF(C44&lt;4.89,0,VLOOKUP(C44,rfut,5,TRUE))</f>
        <v>133</v>
      </c>
      <c r="D45" s="4">
        <f>IF(D44&lt;179,0,VLOOKUP(D44,távol,4,TRUE))</f>
        <v>67</v>
      </c>
      <c r="E45" s="4">
        <f>IF(E44&lt;4,0,VLOOKUP(E44,kisl,2,TRUE))</f>
        <v>88</v>
      </c>
      <c r="F45" s="75"/>
      <c r="G45" s="60"/>
      <c r="H45" s="61"/>
      <c r="K45"/>
    </row>
    <row r="46" spans="1:11" ht="12.75" customHeight="1">
      <c r="A46" s="80" t="s">
        <v>128</v>
      </c>
      <c r="B46" s="48">
        <v>2007</v>
      </c>
      <c r="C46" s="38">
        <v>10.19</v>
      </c>
      <c r="D46" s="39">
        <v>310</v>
      </c>
      <c r="E46" s="38">
        <v>16</v>
      </c>
      <c r="F46" s="81">
        <f>SUM(C47:E47)</f>
        <v>198</v>
      </c>
      <c r="G46" s="62" t="s">
        <v>92</v>
      </c>
      <c r="H46" s="64"/>
      <c r="K46"/>
    </row>
    <row r="47" spans="1:11" ht="13.5" customHeight="1">
      <c r="A47" s="80"/>
      <c r="B47" s="76"/>
      <c r="C47" s="4">
        <f>IF(C46&lt;4.89,0,VLOOKUP(C46,rfut,5,TRUE))</f>
        <v>110</v>
      </c>
      <c r="D47" s="4">
        <f>IF(D46&lt;179,0,VLOOKUP(D46,távol,4,TRUE))</f>
        <v>56</v>
      </c>
      <c r="E47" s="4">
        <f>IF(E46&lt;4,0,VLOOKUP(E46,kisl,2,TRUE))</f>
        <v>32</v>
      </c>
      <c r="F47" s="82"/>
      <c r="G47" s="63"/>
      <c r="H47" s="65"/>
      <c r="K47"/>
    </row>
    <row r="48" spans="1:11" ht="12.75" customHeight="1">
      <c r="A48" s="80"/>
      <c r="B48" s="48"/>
      <c r="C48" s="40"/>
      <c r="D48" s="41"/>
      <c r="E48" s="40"/>
      <c r="F48" s="82">
        <f>SUM(C49:E49)</f>
        <v>0</v>
      </c>
      <c r="G48" s="50">
        <f>IF(H46&lt;fiú!$D$2,0,VLOOKUP(H46,hfut,3,TRUE))</f>
        <v>0</v>
      </c>
      <c r="H48" s="51"/>
      <c r="K48"/>
    </row>
    <row r="49" spans="1:11" ht="13.5" customHeight="1" thickBot="1">
      <c r="A49" s="80"/>
      <c r="B49" s="49"/>
      <c r="C49" s="5">
        <f>IF(C48&lt;4.89,0,VLOOKUP(C48,rfut,5,TRUE))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83"/>
      <c r="G49" s="52"/>
      <c r="H49" s="53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122</v>
      </c>
      <c r="B52" s="78"/>
      <c r="C52" s="79"/>
      <c r="D52" s="79"/>
      <c r="E52" s="79"/>
      <c r="F52" s="79"/>
      <c r="G52" s="54"/>
      <c r="H52" s="55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56"/>
      <c r="H53" s="57"/>
      <c r="K53"/>
    </row>
    <row r="54" spans="1:11" ht="12.75" customHeight="1">
      <c r="A54" s="80" t="s">
        <v>144</v>
      </c>
      <c r="B54" s="48">
        <v>2007</v>
      </c>
      <c r="C54" s="38">
        <v>10.59</v>
      </c>
      <c r="D54" s="39">
        <v>322</v>
      </c>
      <c r="E54" s="38">
        <v>26</v>
      </c>
      <c r="F54" s="74">
        <f>SUM(C55:E55)</f>
        <v>216</v>
      </c>
      <c r="G54" s="58">
        <f>SUM(F54:F65)-MIN(F54:F65)+G64</f>
        <v>1174</v>
      </c>
      <c r="H54" s="59"/>
      <c r="K54"/>
    </row>
    <row r="55" spans="1:11" ht="12.75" customHeight="1">
      <c r="A55" s="80"/>
      <c r="B55" s="76"/>
      <c r="C55" s="4">
        <f>IF(C54&lt;4.89,0,VLOOKUP(C54,rfut,5,TRUE))</f>
        <v>94</v>
      </c>
      <c r="D55" s="4">
        <f>IF(D54&lt;179,0,VLOOKUP(D54,távol,4,TRUE))</f>
        <v>61</v>
      </c>
      <c r="E55" s="4">
        <f>IF(E54&lt;4,0,VLOOKUP(E54,kisl,2,TRUE))</f>
        <v>61</v>
      </c>
      <c r="F55" s="75"/>
      <c r="G55" s="60"/>
      <c r="H55" s="61"/>
      <c r="K55"/>
    </row>
    <row r="56" spans="1:11" ht="12.75" customHeight="1">
      <c r="A56" s="80" t="s">
        <v>145</v>
      </c>
      <c r="B56" s="48">
        <v>2007</v>
      </c>
      <c r="C56" s="38">
        <v>10.5</v>
      </c>
      <c r="D56" s="39">
        <v>340</v>
      </c>
      <c r="E56" s="38">
        <v>28</v>
      </c>
      <c r="F56" s="74">
        <f>SUM(C57:E57)</f>
        <v>234</v>
      </c>
      <c r="G56" s="60"/>
      <c r="H56" s="61"/>
      <c r="K56"/>
    </row>
    <row r="57" spans="1:11" ht="12.75" customHeight="1">
      <c r="A57" s="80"/>
      <c r="B57" s="76"/>
      <c r="C57" s="4">
        <f>IF(C56&lt;4.89,0,VLOOKUP(C56,rfut,5,TRUE))</f>
        <v>97</v>
      </c>
      <c r="D57" s="4">
        <f>IF(D56&lt;179,0,VLOOKUP(D56,távol,4,TRUE))</f>
        <v>70</v>
      </c>
      <c r="E57" s="4">
        <f>IF(E56&lt;4,0,VLOOKUP(E56,kisl,2,TRUE))</f>
        <v>67</v>
      </c>
      <c r="F57" s="75"/>
      <c r="G57" s="60"/>
      <c r="H57" s="61"/>
      <c r="K57"/>
    </row>
    <row r="58" spans="1:11" ht="12.75" customHeight="1">
      <c r="A58" s="80" t="s">
        <v>146</v>
      </c>
      <c r="B58" s="48">
        <v>2008</v>
      </c>
      <c r="C58" s="38">
        <v>10.07</v>
      </c>
      <c r="D58" s="39">
        <v>305</v>
      </c>
      <c r="E58" s="38">
        <v>22</v>
      </c>
      <c r="F58" s="74">
        <f>SUM(C59:E59)</f>
        <v>217</v>
      </c>
      <c r="G58" s="60"/>
      <c r="H58" s="61"/>
      <c r="K58"/>
    </row>
    <row r="59" spans="1:11" ht="12.75" customHeight="1">
      <c r="A59" s="80"/>
      <c r="B59" s="76"/>
      <c r="C59" s="4">
        <f>IF(C58&lt;4.89,0,VLOOKUP(C58,rfut,5,TRUE))</f>
        <v>115</v>
      </c>
      <c r="D59" s="4">
        <f>IF(D58&lt;179,0,VLOOKUP(D58,távol,4,TRUE))</f>
        <v>53</v>
      </c>
      <c r="E59" s="4">
        <f>IF(E58&lt;4,0,VLOOKUP(E58,kisl,2,TRUE))</f>
        <v>49</v>
      </c>
      <c r="F59" s="75"/>
      <c r="G59" s="60"/>
      <c r="H59" s="61"/>
      <c r="K59"/>
    </row>
    <row r="60" spans="1:11" ht="12.75" customHeight="1">
      <c r="A60" s="80" t="s">
        <v>147</v>
      </c>
      <c r="B60" s="48">
        <v>2007</v>
      </c>
      <c r="C60" s="38">
        <v>10.14</v>
      </c>
      <c r="D60" s="39">
        <v>330</v>
      </c>
      <c r="E60" s="38">
        <v>36</v>
      </c>
      <c r="F60" s="74">
        <f>SUM(C61:E61)</f>
        <v>268</v>
      </c>
      <c r="G60" s="60"/>
      <c r="H60" s="61"/>
      <c r="K60"/>
    </row>
    <row r="61" spans="1:11" ht="13.5" customHeight="1">
      <c r="A61" s="80"/>
      <c r="B61" s="76"/>
      <c r="C61" s="4">
        <f>IF(C60&lt;4.89,0,VLOOKUP(C60,rfut,5,TRUE))</f>
        <v>112</v>
      </c>
      <c r="D61" s="4">
        <f>IF(D60&lt;179,0,VLOOKUP(D60,távol,4,TRUE))</f>
        <v>65</v>
      </c>
      <c r="E61" s="4">
        <f>IF(E60&lt;4,0,VLOOKUP(E60,kisl,2,TRUE))</f>
        <v>91</v>
      </c>
      <c r="F61" s="75"/>
      <c r="G61" s="60"/>
      <c r="H61" s="61"/>
      <c r="K61"/>
    </row>
    <row r="62" spans="1:11" ht="12.75" customHeight="1">
      <c r="A62" s="80" t="s">
        <v>148</v>
      </c>
      <c r="B62" s="48">
        <v>2008</v>
      </c>
      <c r="C62" s="38">
        <v>10.15</v>
      </c>
      <c r="D62" s="39">
        <v>333</v>
      </c>
      <c r="E62" s="38">
        <v>26</v>
      </c>
      <c r="F62" s="81">
        <f>SUM(C63:E63)</f>
        <v>239</v>
      </c>
      <c r="G62" s="62" t="s">
        <v>92</v>
      </c>
      <c r="H62" s="64"/>
      <c r="K62"/>
    </row>
    <row r="63" spans="1:11" ht="12.75" customHeight="1">
      <c r="A63" s="80"/>
      <c r="B63" s="76"/>
      <c r="C63" s="4">
        <f>IF(C62&lt;4.89,0,VLOOKUP(C62,rfut,5,TRUE))</f>
        <v>112</v>
      </c>
      <c r="D63" s="4">
        <f>IF(D62&lt;179,0,VLOOKUP(D62,távol,4,TRUE))</f>
        <v>66</v>
      </c>
      <c r="E63" s="4">
        <f>IF(E62&lt;4,0,VLOOKUP(E62,kisl,2,TRUE))</f>
        <v>61</v>
      </c>
      <c r="F63" s="82"/>
      <c r="G63" s="63"/>
      <c r="H63" s="65"/>
      <c r="K63"/>
    </row>
    <row r="64" spans="1:11" ht="12.75" customHeight="1">
      <c r="A64" s="80"/>
      <c r="B64" s="48"/>
      <c r="C64" s="40"/>
      <c r="D64" s="41"/>
      <c r="E64" s="40"/>
      <c r="F64" s="82">
        <f>SUM(C65:E65)</f>
        <v>0</v>
      </c>
      <c r="G64" s="50">
        <f>IF(H62&lt;fiú!$D$2,0,VLOOKUP(H62,hfut,3,TRUE))</f>
        <v>0</v>
      </c>
      <c r="H64" s="51"/>
      <c r="K64"/>
    </row>
    <row r="65" spans="1:11" ht="12.75" customHeight="1" thickBot="1">
      <c r="A65" s="80"/>
      <c r="B65" s="49"/>
      <c r="C65" s="5">
        <f>IF(C64&lt;4.89,0,VLOOKUP(C64,rfut,5,TRUE))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83"/>
      <c r="G65" s="52"/>
      <c r="H65" s="53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 t="s">
        <v>129</v>
      </c>
      <c r="B68" s="78"/>
      <c r="C68" s="79"/>
      <c r="D68" s="79"/>
      <c r="E68" s="79"/>
      <c r="F68" s="79"/>
      <c r="G68" s="54"/>
      <c r="H68" s="55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56"/>
      <c r="H69" s="57"/>
      <c r="K69"/>
    </row>
    <row r="70" spans="1:11" ht="12.75" customHeight="1">
      <c r="A70" s="80" t="s">
        <v>130</v>
      </c>
      <c r="B70" s="48">
        <v>2007</v>
      </c>
      <c r="C70" s="38">
        <v>10.46</v>
      </c>
      <c r="D70" s="39">
        <v>290</v>
      </c>
      <c r="E70" s="38">
        <v>26</v>
      </c>
      <c r="F70" s="74">
        <f>SUM(C71:E71)</f>
        <v>207</v>
      </c>
      <c r="G70" s="58">
        <f>SUM(F70:F81)-MIN(F70:F81)+G80</f>
        <v>967</v>
      </c>
      <c r="H70" s="59"/>
      <c r="K70"/>
    </row>
    <row r="71" spans="1:11" ht="12.75" customHeight="1">
      <c r="A71" s="80"/>
      <c r="B71" s="76"/>
      <c r="C71" s="4">
        <f>IF(C70&lt;4.89,0,VLOOKUP(C70,rfut,5,TRUE))</f>
        <v>99</v>
      </c>
      <c r="D71" s="4">
        <f>IF(D70&lt;179,0,VLOOKUP(D70,távol,4,TRUE))</f>
        <v>47</v>
      </c>
      <c r="E71" s="4">
        <f>IF(E70&lt;4,0,VLOOKUP(E70,kisl,2,TRUE))</f>
        <v>61</v>
      </c>
      <c r="F71" s="75"/>
      <c r="G71" s="60"/>
      <c r="H71" s="61"/>
      <c r="K71"/>
    </row>
    <row r="72" spans="1:11" ht="12.75" customHeight="1">
      <c r="A72" s="84" t="s">
        <v>131</v>
      </c>
      <c r="B72" s="48">
        <v>2008</v>
      </c>
      <c r="C72" s="38">
        <v>11.22</v>
      </c>
      <c r="D72" s="39">
        <v>300</v>
      </c>
      <c r="E72" s="38">
        <v>30</v>
      </c>
      <c r="F72" s="74">
        <f>SUM(C73:E73)</f>
        <v>194</v>
      </c>
      <c r="G72" s="60"/>
      <c r="H72" s="61"/>
      <c r="K72"/>
    </row>
    <row r="73" spans="1:11" ht="12.75" customHeight="1">
      <c r="A73" s="85"/>
      <c r="B73" s="76"/>
      <c r="C73" s="4">
        <f>IF(C72&lt;4.89,0,VLOOKUP(C72,rfut,5,TRUE))</f>
        <v>70</v>
      </c>
      <c r="D73" s="4">
        <f>IF(D72&lt;179,0,VLOOKUP(D72,távol,4,TRUE))</f>
        <v>51</v>
      </c>
      <c r="E73" s="4">
        <f>IF(E72&lt;4,0,VLOOKUP(E72,kisl,2,TRUE))</f>
        <v>73</v>
      </c>
      <c r="F73" s="75"/>
      <c r="G73" s="60"/>
      <c r="H73" s="61"/>
      <c r="K73"/>
    </row>
    <row r="74" spans="1:11" ht="12.75" customHeight="1">
      <c r="A74" s="84" t="s">
        <v>132</v>
      </c>
      <c r="B74" s="48">
        <v>2007</v>
      </c>
      <c r="C74" s="38">
        <v>10.69</v>
      </c>
      <c r="D74" s="39">
        <v>210</v>
      </c>
      <c r="E74" s="38">
        <v>24</v>
      </c>
      <c r="F74" s="74">
        <f>SUM(C75:E75)</f>
        <v>158</v>
      </c>
      <c r="G74" s="60"/>
      <c r="H74" s="61"/>
      <c r="K74"/>
    </row>
    <row r="75" spans="1:11" ht="13.5" customHeight="1">
      <c r="A75" s="85"/>
      <c r="B75" s="76"/>
      <c r="C75" s="4">
        <f>IF(C74&lt;4.89,0,VLOOKUP(C74,rfut,5,TRUE))</f>
        <v>90</v>
      </c>
      <c r="D75" s="4">
        <f>IF(D74&lt;179,0,VLOOKUP(D74,távol,4,TRUE))</f>
        <v>13</v>
      </c>
      <c r="E75" s="4">
        <f>IF(E74&lt;4,0,VLOOKUP(E74,kisl,2,TRUE))</f>
        <v>55</v>
      </c>
      <c r="F75" s="75"/>
      <c r="G75" s="60"/>
      <c r="H75" s="61"/>
      <c r="K75"/>
    </row>
    <row r="76" spans="1:11" ht="12.75" customHeight="1">
      <c r="A76" s="84" t="s">
        <v>134</v>
      </c>
      <c r="B76" s="48">
        <v>2008</v>
      </c>
      <c r="C76" s="38">
        <v>9.97</v>
      </c>
      <c r="D76" s="39">
        <v>300</v>
      </c>
      <c r="E76" s="38">
        <v>22</v>
      </c>
      <c r="F76" s="74">
        <f>SUM(C77:E77)</f>
        <v>219</v>
      </c>
      <c r="G76" s="60"/>
      <c r="H76" s="61"/>
      <c r="K76"/>
    </row>
    <row r="77" spans="1:11" ht="12.75" customHeight="1">
      <c r="A77" s="85"/>
      <c r="B77" s="76"/>
      <c r="C77" s="4">
        <f>IF(C76&lt;4.89,0,VLOOKUP(C76,rfut,5,TRUE))</f>
        <v>119</v>
      </c>
      <c r="D77" s="4">
        <f>IF(D76&lt;179,0,VLOOKUP(D76,távol,4,TRUE))</f>
        <v>51</v>
      </c>
      <c r="E77" s="4">
        <f>IF(E76&lt;4,0,VLOOKUP(E76,kisl,2,TRUE))</f>
        <v>49</v>
      </c>
      <c r="F77" s="75"/>
      <c r="G77" s="60"/>
      <c r="H77" s="61"/>
      <c r="K77"/>
    </row>
    <row r="78" spans="1:11" ht="12.75" customHeight="1">
      <c r="A78" s="84" t="s">
        <v>133</v>
      </c>
      <c r="B78" s="48">
        <v>2008</v>
      </c>
      <c r="C78" s="38">
        <v>10.41</v>
      </c>
      <c r="D78" s="39">
        <v>290</v>
      </c>
      <c r="E78" s="38">
        <v>19</v>
      </c>
      <c r="F78" s="81">
        <f>SUM(C79:E79)</f>
        <v>189</v>
      </c>
      <c r="G78" s="62" t="s">
        <v>92</v>
      </c>
      <c r="H78" s="64"/>
      <c r="K78"/>
    </row>
    <row r="79" spans="1:11" ht="12.75" customHeight="1">
      <c r="A79" s="85"/>
      <c r="B79" s="76"/>
      <c r="C79" s="4">
        <f>IF(C78&lt;4.89,0,VLOOKUP(C78,rfut,5,TRUE))</f>
        <v>101</v>
      </c>
      <c r="D79" s="4">
        <f>IF(D78&lt;179,0,VLOOKUP(D78,távol,4,TRUE))</f>
        <v>47</v>
      </c>
      <c r="E79" s="4">
        <f>IF(E78&lt;4,0,VLOOKUP(E78,kisl,2,TRUE))</f>
        <v>41</v>
      </c>
      <c r="F79" s="82"/>
      <c r="G79" s="63"/>
      <c r="H79" s="65"/>
      <c r="K79"/>
    </row>
    <row r="80" spans="1:11" ht="12.75" customHeight="1">
      <c r="A80" s="84"/>
      <c r="B80" s="48"/>
      <c r="C80" s="40"/>
      <c r="D80" s="41"/>
      <c r="E80" s="40"/>
      <c r="F80" s="82">
        <f>SUM(C81:E81)</f>
        <v>0</v>
      </c>
      <c r="G80" s="50">
        <f>IF(H78&lt;fiú!$D$2,0,VLOOKUP(H78,hfut,3,TRUE))</f>
        <v>0</v>
      </c>
      <c r="H80" s="51"/>
      <c r="K80"/>
    </row>
    <row r="81" spans="1:11" ht="12.75" customHeight="1" thickBot="1">
      <c r="A81" s="85"/>
      <c r="B81" s="49"/>
      <c r="C81" s="5">
        <f>IF(C80&lt;4.89,0,VLOOKUP(C80,rfut,5,TRUE))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83"/>
      <c r="G81" s="52"/>
      <c r="H81" s="53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135</v>
      </c>
      <c r="B84" s="78"/>
      <c r="C84" s="79"/>
      <c r="D84" s="79"/>
      <c r="E84" s="79"/>
      <c r="F84" s="79"/>
      <c r="G84" s="54"/>
      <c r="H84" s="55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56"/>
      <c r="H85" s="57"/>
      <c r="K85"/>
    </row>
    <row r="86" spans="1:11" ht="12.75" customHeight="1">
      <c r="A86" s="80" t="s">
        <v>136</v>
      </c>
      <c r="B86" s="48">
        <v>2007</v>
      </c>
      <c r="C86" s="38">
        <v>10.44</v>
      </c>
      <c r="D86" s="39">
        <v>279</v>
      </c>
      <c r="E86" s="38">
        <v>21</v>
      </c>
      <c r="F86" s="74">
        <f>SUM(C87:E87)</f>
        <v>188</v>
      </c>
      <c r="G86" s="58">
        <f>SUM(F86:F97)-MIN(F86:F97)+G96</f>
        <v>1169</v>
      </c>
      <c r="H86" s="59"/>
      <c r="K86"/>
    </row>
    <row r="87" spans="1:11" ht="12.75" customHeight="1">
      <c r="A87" s="80"/>
      <c r="B87" s="76"/>
      <c r="C87" s="4">
        <f>IF(C86&lt;4.89,0,VLOOKUP(C86,rfut,5,TRUE))</f>
        <v>100</v>
      </c>
      <c r="D87" s="4">
        <f>IF(D86&lt;179,0,VLOOKUP(D86,távol,4,TRUE))</f>
        <v>42</v>
      </c>
      <c r="E87" s="4">
        <f>IF(E86&lt;4,0,VLOOKUP(E86,kisl,2,TRUE))</f>
        <v>46</v>
      </c>
      <c r="F87" s="75"/>
      <c r="G87" s="60"/>
      <c r="H87" s="61"/>
      <c r="K87"/>
    </row>
    <row r="88" spans="1:11" ht="12.75" customHeight="1">
      <c r="A88" s="80" t="s">
        <v>137</v>
      </c>
      <c r="B88" s="48">
        <v>2007</v>
      </c>
      <c r="C88" s="38">
        <v>10.75</v>
      </c>
      <c r="D88" s="39">
        <v>307</v>
      </c>
      <c r="E88" s="38">
        <v>29</v>
      </c>
      <c r="F88" s="74">
        <f>SUM(C89:E89)</f>
        <v>212</v>
      </c>
      <c r="G88" s="60"/>
      <c r="H88" s="61"/>
      <c r="K88"/>
    </row>
    <row r="89" spans="1:11" ht="13.5" customHeight="1">
      <c r="A89" s="80"/>
      <c r="B89" s="76"/>
      <c r="C89" s="4">
        <f>IF(C88&lt;4.89,0,VLOOKUP(C88,rfut,5,TRUE))</f>
        <v>88</v>
      </c>
      <c r="D89" s="4">
        <f>IF(D88&lt;179,0,VLOOKUP(D88,távol,4,TRUE))</f>
        <v>54</v>
      </c>
      <c r="E89" s="4">
        <f>IF(E88&lt;4,0,VLOOKUP(E88,kisl,2,TRUE))</f>
        <v>70</v>
      </c>
      <c r="F89" s="75"/>
      <c r="G89" s="60"/>
      <c r="H89" s="61"/>
      <c r="K89"/>
    </row>
    <row r="90" spans="1:11" ht="12.75" customHeight="1">
      <c r="A90" s="80" t="s">
        <v>138</v>
      </c>
      <c r="B90" s="48">
        <v>2008</v>
      </c>
      <c r="C90" s="38">
        <v>10.7</v>
      </c>
      <c r="D90" s="39">
        <v>320</v>
      </c>
      <c r="E90" s="38">
        <v>27</v>
      </c>
      <c r="F90" s="74">
        <f>SUM(C91:E91)</f>
        <v>214</v>
      </c>
      <c r="G90" s="60"/>
      <c r="H90" s="61"/>
      <c r="K90"/>
    </row>
    <row r="91" spans="1:11" ht="12.75" customHeight="1">
      <c r="A91" s="80"/>
      <c r="B91" s="76"/>
      <c r="C91" s="4">
        <f>IF(C90&lt;4.89,0,VLOOKUP(C90,rfut,5,TRUE))</f>
        <v>90</v>
      </c>
      <c r="D91" s="4">
        <f>IF(D90&lt;179,0,VLOOKUP(D90,távol,4,TRUE))</f>
        <v>60</v>
      </c>
      <c r="E91" s="4">
        <f>IF(E90&lt;4,0,VLOOKUP(E90,kisl,2,TRUE))</f>
        <v>64</v>
      </c>
      <c r="F91" s="75"/>
      <c r="G91" s="60"/>
      <c r="H91" s="61"/>
      <c r="K91"/>
    </row>
    <row r="92" spans="1:11" ht="12.75" customHeight="1">
      <c r="A92" s="80" t="s">
        <v>139</v>
      </c>
      <c r="B92" s="48">
        <v>2008</v>
      </c>
      <c r="C92" s="38">
        <v>9.73</v>
      </c>
      <c r="D92" s="39">
        <v>336</v>
      </c>
      <c r="E92" s="38">
        <v>32</v>
      </c>
      <c r="F92" s="74">
        <f>SUM(C93:E93)</f>
        <v>276</v>
      </c>
      <c r="G92" s="60"/>
      <c r="H92" s="61"/>
      <c r="K92"/>
    </row>
    <row r="93" spans="1:11" ht="12.75" customHeight="1">
      <c r="A93" s="80"/>
      <c r="B93" s="76"/>
      <c r="C93" s="4">
        <f>IF(C92&lt;4.89,0,VLOOKUP(C92,rfut,5,TRUE))</f>
        <v>129</v>
      </c>
      <c r="D93" s="4">
        <f>IF(D92&lt;179,0,VLOOKUP(D92,távol,4,TRUE))</f>
        <v>68</v>
      </c>
      <c r="E93" s="4">
        <f>IF(E92&lt;4,0,VLOOKUP(E92,kisl,2,TRUE))</f>
        <v>79</v>
      </c>
      <c r="F93" s="75"/>
      <c r="G93" s="60"/>
      <c r="H93" s="61"/>
      <c r="K93"/>
    </row>
    <row r="94" spans="1:11" ht="12.75" customHeight="1">
      <c r="A94" s="80" t="s">
        <v>140</v>
      </c>
      <c r="B94" s="48">
        <v>2007</v>
      </c>
      <c r="C94" s="38">
        <v>9.92</v>
      </c>
      <c r="D94" s="39">
        <v>325</v>
      </c>
      <c r="E94" s="38">
        <v>37.5</v>
      </c>
      <c r="F94" s="81">
        <f>SUM(C95:E95)</f>
        <v>279</v>
      </c>
      <c r="G94" s="62" t="s">
        <v>92</v>
      </c>
      <c r="H94" s="64"/>
      <c r="K94"/>
    </row>
    <row r="95" spans="1:11" ht="12.75" customHeight="1">
      <c r="A95" s="80"/>
      <c r="B95" s="76"/>
      <c r="C95" s="4">
        <f>IF(C94&lt;4.89,0,VLOOKUP(C94,rfut,5,TRUE))</f>
        <v>121</v>
      </c>
      <c r="D95" s="4">
        <f>IF(D94&lt;179,0,VLOOKUP(D94,távol,4,TRUE))</f>
        <v>63</v>
      </c>
      <c r="E95" s="4">
        <f>IF(E94&lt;4,0,VLOOKUP(E94,kisl,2,TRUE))</f>
        <v>95</v>
      </c>
      <c r="F95" s="82"/>
      <c r="G95" s="63"/>
      <c r="H95" s="65"/>
      <c r="K95"/>
    </row>
    <row r="96" spans="1:11" ht="12.75" customHeight="1">
      <c r="A96" s="80" t="s">
        <v>141</v>
      </c>
      <c r="B96" s="48">
        <v>2007</v>
      </c>
      <c r="C96" s="40">
        <v>11.75</v>
      </c>
      <c r="D96" s="41">
        <v>253</v>
      </c>
      <c r="E96" s="40">
        <v>35</v>
      </c>
      <c r="F96" s="82">
        <f>SUM(C97:E97)</f>
        <v>169</v>
      </c>
      <c r="G96" s="50">
        <f>IF(H94&lt;fiú!$D$2,0,VLOOKUP(H94,hfut,3,TRUE))</f>
        <v>0</v>
      </c>
      <c r="H96" s="51"/>
      <c r="K96"/>
    </row>
    <row r="97" spans="1:11" ht="12.75" customHeight="1" thickBot="1">
      <c r="A97" s="80"/>
      <c r="B97" s="76"/>
      <c r="C97" s="5">
        <f>IF(C96&lt;4.89,0,VLOOKUP(C96,rfut,5,TRUE))</f>
        <v>50</v>
      </c>
      <c r="D97" s="5">
        <f>IF(D96&lt;179,0,VLOOKUP(D96,távol,4,TRUE))</f>
        <v>31</v>
      </c>
      <c r="E97" s="5">
        <f>IF(E96&lt;4,0,VLOOKUP(E96,kisl,2,TRUE))</f>
        <v>88</v>
      </c>
      <c r="F97" s="83"/>
      <c r="G97" s="52"/>
      <c r="H97" s="53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/>
      <c r="B100" s="78"/>
      <c r="C100" s="79"/>
      <c r="D100" s="79"/>
      <c r="E100" s="79"/>
      <c r="F100" s="79"/>
      <c r="G100" s="54"/>
      <c r="H100" s="55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56"/>
      <c r="H101" s="57"/>
      <c r="K101"/>
    </row>
    <row r="102" spans="1:11" ht="12.75" customHeight="1">
      <c r="A102" s="80"/>
      <c r="B102" s="48"/>
      <c r="C102" s="38"/>
      <c r="D102" s="39"/>
      <c r="E102" s="38"/>
      <c r="F102" s="74">
        <f>SUM(C103:E103)</f>
        <v>0</v>
      </c>
      <c r="G102" s="58">
        <f>SUM(F102:F113)-MIN(F102:F113)+G112</f>
        <v>0</v>
      </c>
      <c r="H102" s="59"/>
      <c r="K102"/>
    </row>
    <row r="103" spans="1:11" ht="13.5" customHeight="1">
      <c r="A103" s="80"/>
      <c r="B103" s="76"/>
      <c r="C103" s="4">
        <f>IF(C102&lt;4.89,0,VLOOKUP(C102,rfut,5,TRUE))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75"/>
      <c r="G103" s="60"/>
      <c r="H103" s="61"/>
      <c r="K103"/>
    </row>
    <row r="104" spans="1:11" ht="12.75" customHeight="1">
      <c r="A104" s="80"/>
      <c r="B104" s="48"/>
      <c r="C104" s="38"/>
      <c r="D104" s="39"/>
      <c r="E104" s="38"/>
      <c r="F104" s="74">
        <f>SUM(C105:E105)</f>
        <v>0</v>
      </c>
      <c r="G104" s="60"/>
      <c r="H104" s="61"/>
      <c r="K104"/>
    </row>
    <row r="105" spans="1:11" ht="12.75" customHeight="1">
      <c r="A105" s="80"/>
      <c r="B105" s="76"/>
      <c r="C105" s="4">
        <f>IF(C104&lt;4.89,0,VLOOKUP(C104,rfut,5,TRUE))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75"/>
      <c r="G105" s="60"/>
      <c r="H105" s="61"/>
      <c r="K105"/>
    </row>
    <row r="106" spans="1:11" ht="12.75" customHeight="1">
      <c r="A106" s="80"/>
      <c r="B106" s="48"/>
      <c r="C106" s="38"/>
      <c r="D106" s="39"/>
      <c r="E106" s="38"/>
      <c r="F106" s="74">
        <f>SUM(C107:E107)</f>
        <v>0</v>
      </c>
      <c r="G106" s="60"/>
      <c r="H106" s="61"/>
      <c r="K106"/>
    </row>
    <row r="107" spans="1:11" ht="12.75" customHeight="1">
      <c r="A107" s="80"/>
      <c r="B107" s="76"/>
      <c r="C107" s="4">
        <f>IF(C106&lt;4.89,0,VLOOKUP(C106,rfut,5,TRUE))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75"/>
      <c r="G107" s="60"/>
      <c r="H107" s="61"/>
      <c r="K107"/>
    </row>
    <row r="108" spans="1:11" ht="12.75" customHeight="1">
      <c r="A108" s="80"/>
      <c r="B108" s="48"/>
      <c r="C108" s="38"/>
      <c r="D108" s="39"/>
      <c r="E108" s="38"/>
      <c r="F108" s="74">
        <f>SUM(C109:E109)</f>
        <v>0</v>
      </c>
      <c r="G108" s="60"/>
      <c r="H108" s="61"/>
      <c r="K108"/>
    </row>
    <row r="109" spans="1:11" ht="12.75" customHeight="1">
      <c r="A109" s="80"/>
      <c r="B109" s="76"/>
      <c r="C109" s="4">
        <f>IF(C108&lt;4.89,0,VLOOKUP(C108,rfut,5,TRUE))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75"/>
      <c r="G109" s="60"/>
      <c r="H109" s="61"/>
      <c r="K109"/>
    </row>
    <row r="110" spans="1:11" ht="12.75" customHeight="1">
      <c r="A110" s="80"/>
      <c r="B110" s="48"/>
      <c r="C110" s="38"/>
      <c r="D110" s="39"/>
      <c r="E110" s="38"/>
      <c r="F110" s="81">
        <f>SUM(C111:E111)</f>
        <v>0</v>
      </c>
      <c r="G110" s="62" t="s">
        <v>92</v>
      </c>
      <c r="H110" s="64"/>
      <c r="K110"/>
    </row>
    <row r="111" spans="1:11" ht="12.75" customHeight="1">
      <c r="A111" s="80"/>
      <c r="B111" s="76"/>
      <c r="C111" s="4">
        <f>IF(C110&lt;4.89,0,VLOOKUP(C110,rfut,5,TRUE))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82"/>
      <c r="G111" s="63"/>
      <c r="H111" s="65"/>
      <c r="K111"/>
    </row>
    <row r="112" spans="1:11" ht="12.75" customHeight="1">
      <c r="A112" s="80"/>
      <c r="B112" s="48"/>
      <c r="C112" s="40"/>
      <c r="D112" s="41"/>
      <c r="E112" s="40"/>
      <c r="F112" s="82">
        <f>SUM(C113:E113)</f>
        <v>0</v>
      </c>
      <c r="G112" s="50">
        <f>IF(H110&lt;fiú!$D$2,0,VLOOKUP(H110,hfut,3,TRUE))</f>
        <v>0</v>
      </c>
      <c r="H112" s="51"/>
      <c r="K112"/>
    </row>
    <row r="113" spans="1:11" ht="12.75" customHeight="1" thickBot="1">
      <c r="A113" s="80"/>
      <c r="B113" s="49"/>
      <c r="C113" s="5">
        <f>IF(C112&lt;4.89,0,VLOOKUP(C112,rfut,5,TRUE))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83"/>
      <c r="G113" s="52"/>
      <c r="H113" s="53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77"/>
      <c r="B116" s="78"/>
      <c r="C116" s="79"/>
      <c r="D116" s="79"/>
      <c r="E116" s="79"/>
      <c r="F116" s="79"/>
      <c r="G116" s="54"/>
      <c r="H116" s="55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56"/>
      <c r="H117" s="57"/>
      <c r="K117"/>
    </row>
    <row r="118" spans="1:11" ht="12.75" customHeight="1">
      <c r="A118" s="80"/>
      <c r="B118" s="48"/>
      <c r="C118" s="38"/>
      <c r="D118" s="39"/>
      <c r="E118" s="38"/>
      <c r="F118" s="74">
        <f>SUM(C119:E119)</f>
        <v>0</v>
      </c>
      <c r="G118" s="58">
        <f>SUM(F118:F129)-MIN(F118:F129)+G128</f>
        <v>0</v>
      </c>
      <c r="H118" s="59"/>
      <c r="K118"/>
    </row>
    <row r="119" spans="1:11" ht="12.75" customHeight="1">
      <c r="A119" s="80"/>
      <c r="B119" s="76"/>
      <c r="C119" s="4">
        <f>IF(C118&lt;4.89,0,VLOOKUP(C118,rfut,5,TRUE))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75"/>
      <c r="G119" s="60"/>
      <c r="H119" s="61"/>
      <c r="K119"/>
    </row>
    <row r="120" spans="1:11" ht="12.75" customHeight="1">
      <c r="A120" s="80"/>
      <c r="B120" s="48"/>
      <c r="C120" s="38"/>
      <c r="D120" s="39"/>
      <c r="E120" s="38"/>
      <c r="F120" s="74">
        <f>SUM(C121:E121)</f>
        <v>0</v>
      </c>
      <c r="G120" s="60"/>
      <c r="H120" s="61"/>
      <c r="K120"/>
    </row>
    <row r="121" spans="1:11" ht="12.75" customHeight="1">
      <c r="A121" s="80"/>
      <c r="B121" s="76"/>
      <c r="C121" s="4">
        <f>IF(C120&lt;4.89,0,VLOOKUP(C120,rfut,5,TRUE))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75"/>
      <c r="G121" s="60"/>
      <c r="H121" s="61"/>
      <c r="K121"/>
    </row>
    <row r="122" spans="1:11" ht="12.75" customHeight="1">
      <c r="A122" s="80"/>
      <c r="B122" s="48"/>
      <c r="C122" s="38"/>
      <c r="D122" s="39"/>
      <c r="E122" s="38"/>
      <c r="F122" s="74">
        <f>SUM(C123:E123)</f>
        <v>0</v>
      </c>
      <c r="G122" s="60"/>
      <c r="H122" s="61"/>
      <c r="K122"/>
    </row>
    <row r="123" spans="1:11" ht="12.75" customHeight="1">
      <c r="A123" s="80"/>
      <c r="B123" s="76"/>
      <c r="C123" s="4">
        <f>IF(C122&lt;4.89,0,VLOOKUP(C122,rfut,5,TRUE))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75"/>
      <c r="G123" s="60"/>
      <c r="H123" s="61"/>
      <c r="K123"/>
    </row>
    <row r="124" spans="1:11" ht="12.75" customHeight="1">
      <c r="A124" s="80"/>
      <c r="B124" s="48"/>
      <c r="C124" s="38"/>
      <c r="D124" s="39"/>
      <c r="E124" s="38"/>
      <c r="F124" s="74">
        <f>SUM(C125:E125)</f>
        <v>0</v>
      </c>
      <c r="G124" s="60"/>
      <c r="H124" s="61"/>
      <c r="K124"/>
    </row>
    <row r="125" spans="1:11" ht="12.75" customHeight="1">
      <c r="A125" s="80"/>
      <c r="B125" s="76"/>
      <c r="C125" s="4">
        <f>IF(C124&lt;4.89,0,VLOOKUP(C124,rfut,5,TRUE))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75"/>
      <c r="G125" s="60"/>
      <c r="H125" s="61"/>
      <c r="K125"/>
    </row>
    <row r="126" spans="1:11" ht="12.75" customHeight="1">
      <c r="A126" s="80"/>
      <c r="B126" s="48"/>
      <c r="C126" s="38"/>
      <c r="D126" s="39"/>
      <c r="E126" s="38"/>
      <c r="F126" s="81">
        <f>SUM(C127:E127)</f>
        <v>0</v>
      </c>
      <c r="G126" s="62" t="s">
        <v>92</v>
      </c>
      <c r="H126" s="64"/>
      <c r="K126"/>
    </row>
    <row r="127" spans="1:11" ht="12.75" customHeight="1">
      <c r="A127" s="80"/>
      <c r="B127" s="76"/>
      <c r="C127" s="4">
        <f>IF(C126&lt;4.89,0,VLOOKUP(C126,rfut,5,TRUE))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82"/>
      <c r="G127" s="63"/>
      <c r="H127" s="65"/>
      <c r="K127"/>
    </row>
    <row r="128" spans="1:11" ht="12.75" customHeight="1">
      <c r="A128" s="80"/>
      <c r="B128" s="48"/>
      <c r="C128" s="40"/>
      <c r="D128" s="41"/>
      <c r="E128" s="40"/>
      <c r="F128" s="82">
        <f>SUM(C129:E129)</f>
        <v>0</v>
      </c>
      <c r="G128" s="50">
        <f>IF(H126&lt;fiú!$D$2,0,VLOOKUP(H126,hfut,3,TRUE))</f>
        <v>0</v>
      </c>
      <c r="H128" s="51"/>
      <c r="K128"/>
    </row>
    <row r="129" spans="1:11" ht="12.75" customHeight="1" thickBot="1">
      <c r="A129" s="80"/>
      <c r="B129" s="49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83"/>
      <c r="G129" s="52"/>
      <c r="H129" s="53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54"/>
      <c r="H132" s="55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56"/>
      <c r="H133" s="57"/>
      <c r="K133"/>
    </row>
    <row r="134" spans="1:11" ht="12.75" customHeight="1">
      <c r="A134" s="80"/>
      <c r="B134" s="48"/>
      <c r="C134" s="38"/>
      <c r="D134" s="39"/>
      <c r="E134" s="38"/>
      <c r="F134" s="74">
        <f>SUM(C135:E135)</f>
        <v>0</v>
      </c>
      <c r="G134" s="58">
        <f>SUM(F134:F145)-MIN(F134:F145)+G144</f>
        <v>0</v>
      </c>
      <c r="H134" s="59"/>
      <c r="K134"/>
    </row>
    <row r="135" spans="1:11" ht="12.75" customHeight="1">
      <c r="A135" s="80"/>
      <c r="B135" s="76"/>
      <c r="C135" s="4">
        <f>IF(C134&lt;4.89,0,VLOOKUP(C134,rfut,5,TRUE))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5"/>
      <c r="G135" s="60"/>
      <c r="H135" s="61"/>
      <c r="K135"/>
    </row>
    <row r="136" spans="1:11" ht="12.75" customHeight="1">
      <c r="A136" s="80"/>
      <c r="B136" s="48"/>
      <c r="C136" s="38"/>
      <c r="D136" s="39"/>
      <c r="E136" s="38"/>
      <c r="F136" s="74">
        <f>SUM(C137:E137)</f>
        <v>0</v>
      </c>
      <c r="G136" s="60"/>
      <c r="H136" s="61"/>
      <c r="K136"/>
    </row>
    <row r="137" spans="1:11" ht="12.75" customHeight="1">
      <c r="A137" s="80"/>
      <c r="B137" s="76"/>
      <c r="C137" s="4">
        <f>IF(C136&lt;4.89,0,VLOOKUP(C136,rfut,5,TRUE))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5"/>
      <c r="G137" s="60"/>
      <c r="H137" s="61"/>
      <c r="K137"/>
    </row>
    <row r="138" spans="1:11" ht="12.75" customHeight="1">
      <c r="A138" s="80"/>
      <c r="B138" s="48"/>
      <c r="C138" s="38"/>
      <c r="D138" s="39"/>
      <c r="E138" s="38"/>
      <c r="F138" s="74">
        <f>SUM(C139:E139)</f>
        <v>0</v>
      </c>
      <c r="G138" s="60"/>
      <c r="H138" s="61"/>
      <c r="K138"/>
    </row>
    <row r="139" spans="1:11" ht="12.75" customHeight="1">
      <c r="A139" s="80"/>
      <c r="B139" s="76"/>
      <c r="C139" s="4">
        <f>IF(C138&lt;4.89,0,VLOOKUP(C138,rfut,5,TRUE))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5"/>
      <c r="G139" s="60"/>
      <c r="H139" s="61"/>
      <c r="K139"/>
    </row>
    <row r="140" spans="1:11" ht="12.75" customHeight="1">
      <c r="A140" s="80"/>
      <c r="B140" s="48"/>
      <c r="C140" s="38"/>
      <c r="D140" s="39"/>
      <c r="E140" s="38"/>
      <c r="F140" s="74">
        <f>SUM(C141:E141)</f>
        <v>0</v>
      </c>
      <c r="G140" s="60"/>
      <c r="H140" s="61"/>
      <c r="K140"/>
    </row>
    <row r="141" spans="1:11" ht="12.75" customHeight="1">
      <c r="A141" s="80"/>
      <c r="B141" s="76"/>
      <c r="C141" s="4">
        <f>IF(C140&lt;4.89,0,VLOOKUP(C140,rfut,5,TRUE))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5"/>
      <c r="G141" s="60"/>
      <c r="H141" s="61"/>
      <c r="K141"/>
    </row>
    <row r="142" spans="1:11" ht="12.75" customHeight="1">
      <c r="A142" s="80"/>
      <c r="B142" s="48"/>
      <c r="C142" s="38"/>
      <c r="D142" s="39"/>
      <c r="E142" s="38"/>
      <c r="F142" s="81">
        <f>SUM(C143:E143)</f>
        <v>0</v>
      </c>
      <c r="G142" s="62" t="s">
        <v>92</v>
      </c>
      <c r="H142" s="64"/>
      <c r="K142"/>
    </row>
    <row r="143" spans="1:11" ht="12.75" customHeight="1">
      <c r="A143" s="80"/>
      <c r="B143" s="76"/>
      <c r="C143" s="4">
        <f>IF(C142&lt;4.89,0,VLOOKUP(C142,rfut,5,TRUE))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82"/>
      <c r="G143" s="63"/>
      <c r="H143" s="65"/>
      <c r="K143"/>
    </row>
    <row r="144" spans="1:11" ht="12.75" customHeight="1">
      <c r="A144" s="80"/>
      <c r="B144" s="48"/>
      <c r="C144" s="40"/>
      <c r="D144" s="41"/>
      <c r="E144" s="40"/>
      <c r="F144" s="82">
        <f>SUM(C145:E145)</f>
        <v>0</v>
      </c>
      <c r="G144" s="50">
        <f>IF(H142&lt;fiú!$D$2,0,VLOOKUP(H142,hfut,3,TRUE))</f>
        <v>0</v>
      </c>
      <c r="H144" s="51"/>
      <c r="K144"/>
    </row>
    <row r="145" spans="1:11" ht="13.5" customHeight="1" thickBot="1">
      <c r="A145" s="80"/>
      <c r="B145" s="49"/>
      <c r="C145" s="5">
        <f>IF(C144&lt;4.89,0,VLOOKUP(C144,rfut,5,TRUE))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83"/>
      <c r="G145" s="52"/>
      <c r="H145" s="53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54"/>
      <c r="H148" s="55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56"/>
      <c r="H149" s="57"/>
      <c r="K149"/>
    </row>
    <row r="150" spans="1:11" ht="12.75" customHeight="1">
      <c r="A150" s="80"/>
      <c r="B150" s="48"/>
      <c r="C150" s="38"/>
      <c r="D150" s="39"/>
      <c r="E150" s="38"/>
      <c r="F150" s="74">
        <f>SUM(C151:E151)</f>
        <v>0</v>
      </c>
      <c r="G150" s="58">
        <f>SUM(F150:F161)-MIN(F150:F161)+G160</f>
        <v>0</v>
      </c>
      <c r="H150" s="59"/>
      <c r="K150"/>
    </row>
    <row r="151" spans="1:11" ht="12.75" customHeight="1">
      <c r="A151" s="80"/>
      <c r="B151" s="76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5"/>
      <c r="G151" s="60"/>
      <c r="H151" s="61"/>
      <c r="K151"/>
    </row>
    <row r="152" spans="1:11" ht="12.75" customHeight="1">
      <c r="A152" s="80"/>
      <c r="B152" s="48"/>
      <c r="C152" s="38"/>
      <c r="D152" s="39"/>
      <c r="E152" s="38"/>
      <c r="F152" s="74">
        <f>SUM(C153:E153)</f>
        <v>0</v>
      </c>
      <c r="G152" s="60"/>
      <c r="H152" s="61"/>
      <c r="K152"/>
    </row>
    <row r="153" spans="1:11" ht="12.75" customHeight="1">
      <c r="A153" s="80"/>
      <c r="B153" s="76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5"/>
      <c r="G153" s="60"/>
      <c r="H153" s="61"/>
      <c r="K153"/>
    </row>
    <row r="154" spans="1:11" ht="12.75" customHeight="1">
      <c r="A154" s="80"/>
      <c r="B154" s="48"/>
      <c r="C154" s="38"/>
      <c r="D154" s="39"/>
      <c r="E154" s="38"/>
      <c r="F154" s="74">
        <f>SUM(C155:E155)</f>
        <v>0</v>
      </c>
      <c r="G154" s="60"/>
      <c r="H154" s="61"/>
      <c r="K154"/>
    </row>
    <row r="155" spans="1:11" ht="12.75" customHeight="1">
      <c r="A155" s="80"/>
      <c r="B155" s="76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5"/>
      <c r="G155" s="60"/>
      <c r="H155" s="61"/>
      <c r="K155"/>
    </row>
    <row r="156" spans="1:11" ht="12.75" customHeight="1">
      <c r="A156" s="80"/>
      <c r="B156" s="48"/>
      <c r="C156" s="38"/>
      <c r="D156" s="39"/>
      <c r="E156" s="38"/>
      <c r="F156" s="74">
        <f>SUM(C157:E157)</f>
        <v>0</v>
      </c>
      <c r="G156" s="60"/>
      <c r="H156" s="61"/>
      <c r="K156"/>
    </row>
    <row r="157" spans="1:11" ht="12.75" customHeight="1">
      <c r="A157" s="80"/>
      <c r="B157" s="76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5"/>
      <c r="G157" s="60"/>
      <c r="H157" s="61"/>
      <c r="K157"/>
    </row>
    <row r="158" spans="1:11" ht="12.75" customHeight="1">
      <c r="A158" s="80"/>
      <c r="B158" s="48"/>
      <c r="C158" s="38"/>
      <c r="D158" s="39"/>
      <c r="E158" s="38"/>
      <c r="F158" s="81">
        <f>SUM(C159:E159)</f>
        <v>0</v>
      </c>
      <c r="G158" s="62" t="s">
        <v>92</v>
      </c>
      <c r="H158" s="64"/>
      <c r="K158"/>
    </row>
    <row r="159" spans="1:11" ht="13.5" customHeight="1">
      <c r="A159" s="80"/>
      <c r="B159" s="76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82"/>
      <c r="G159" s="63"/>
      <c r="H159" s="65"/>
      <c r="K159"/>
    </row>
    <row r="160" spans="1:11" ht="12.75" customHeight="1">
      <c r="A160" s="80"/>
      <c r="B160" s="48"/>
      <c r="C160" s="40"/>
      <c r="D160" s="41"/>
      <c r="E160" s="40"/>
      <c r="F160" s="82">
        <f>SUM(C161:E161)</f>
        <v>0</v>
      </c>
      <c r="G160" s="50">
        <f>IF(H158&lt;fiú!$D$2,0,VLOOKUP(H158,hfut,3,TRUE))</f>
        <v>0</v>
      </c>
      <c r="H160" s="51"/>
      <c r="K160"/>
    </row>
    <row r="161" spans="1:11" ht="13.5" customHeight="1" thickBot="1">
      <c r="A161" s="80"/>
      <c r="B161" s="49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83"/>
      <c r="G161" s="52"/>
      <c r="H161" s="53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54"/>
      <c r="H164" s="55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56"/>
      <c r="H165" s="57"/>
      <c r="K165"/>
    </row>
    <row r="166" spans="1:11" ht="12.75" customHeight="1">
      <c r="A166" s="80"/>
      <c r="B166" s="48"/>
      <c r="C166" s="38"/>
      <c r="D166" s="39"/>
      <c r="E166" s="38"/>
      <c r="F166" s="74">
        <f>SUM(C167:E167)</f>
        <v>0</v>
      </c>
      <c r="G166" s="58">
        <f>SUM(F166:F177)-MIN(F166:F177)+G176</f>
        <v>0</v>
      </c>
      <c r="H166" s="59"/>
      <c r="K166"/>
    </row>
    <row r="167" spans="1:11" ht="12.75" customHeight="1">
      <c r="A167" s="80"/>
      <c r="B167" s="76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5"/>
      <c r="G167" s="60"/>
      <c r="H167" s="61"/>
      <c r="K167"/>
    </row>
    <row r="168" spans="1:11" ht="12.75" customHeight="1">
      <c r="A168" s="80"/>
      <c r="B168" s="48"/>
      <c r="C168" s="38"/>
      <c r="D168" s="39"/>
      <c r="E168" s="38"/>
      <c r="F168" s="74">
        <f>SUM(C169:E169)</f>
        <v>0</v>
      </c>
      <c r="G168" s="60"/>
      <c r="H168" s="61"/>
      <c r="K168"/>
    </row>
    <row r="169" spans="1:11" ht="12.75" customHeight="1">
      <c r="A169" s="80"/>
      <c r="B169" s="76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5"/>
      <c r="G169" s="60"/>
      <c r="H169" s="61"/>
      <c r="K169"/>
    </row>
    <row r="170" spans="1:11" ht="12.75" customHeight="1">
      <c r="A170" s="80"/>
      <c r="B170" s="48"/>
      <c r="C170" s="38"/>
      <c r="D170" s="39"/>
      <c r="E170" s="38"/>
      <c r="F170" s="74">
        <f>SUM(C171:E171)</f>
        <v>0</v>
      </c>
      <c r="G170" s="60"/>
      <c r="H170" s="61"/>
      <c r="K170"/>
    </row>
    <row r="171" spans="1:11" ht="12.75" customHeight="1">
      <c r="A171" s="80"/>
      <c r="B171" s="76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5"/>
      <c r="G171" s="60"/>
      <c r="H171" s="61"/>
      <c r="K171"/>
    </row>
    <row r="172" spans="1:11" ht="12.75" customHeight="1">
      <c r="A172" s="80"/>
      <c r="B172" s="48"/>
      <c r="C172" s="38"/>
      <c r="D172" s="39"/>
      <c r="E172" s="38"/>
      <c r="F172" s="74">
        <f>SUM(C173:E173)</f>
        <v>0</v>
      </c>
      <c r="G172" s="60"/>
      <c r="H172" s="61"/>
      <c r="K172"/>
    </row>
    <row r="173" spans="1:11" ht="12.75" customHeight="1">
      <c r="A173" s="80"/>
      <c r="B173" s="76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5"/>
      <c r="G173" s="60"/>
      <c r="H173" s="61"/>
      <c r="K173"/>
    </row>
    <row r="174" spans="1:11" ht="12.75" customHeight="1">
      <c r="A174" s="80"/>
      <c r="B174" s="48"/>
      <c r="C174" s="38"/>
      <c r="D174" s="39"/>
      <c r="E174" s="38"/>
      <c r="F174" s="81">
        <f>SUM(C175:E175)</f>
        <v>0</v>
      </c>
      <c r="G174" s="62" t="s">
        <v>92</v>
      </c>
      <c r="H174" s="64"/>
      <c r="K174"/>
    </row>
    <row r="175" spans="1:11" ht="12.75" customHeight="1">
      <c r="A175" s="80"/>
      <c r="B175" s="76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82"/>
      <c r="G175" s="63"/>
      <c r="H175" s="65"/>
      <c r="K175"/>
    </row>
    <row r="176" spans="1:11" ht="12.75" customHeight="1">
      <c r="A176" s="80"/>
      <c r="B176" s="48"/>
      <c r="C176" s="40"/>
      <c r="D176" s="41"/>
      <c r="E176" s="40"/>
      <c r="F176" s="82">
        <f>SUM(C177:E177)</f>
        <v>0</v>
      </c>
      <c r="G176" s="50">
        <f>IF(H174&lt;fiú!$D$2,0,VLOOKUP(H174,hfut,3,TRUE))</f>
        <v>0</v>
      </c>
      <c r="H176" s="51"/>
      <c r="K176"/>
    </row>
    <row r="177" spans="1:11" ht="13.5" customHeight="1" thickBot="1">
      <c r="A177" s="80"/>
      <c r="B177" s="49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83"/>
      <c r="G177" s="52"/>
      <c r="H177" s="53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54"/>
      <c r="H180" s="55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56"/>
      <c r="H181" s="57"/>
      <c r="K181"/>
    </row>
    <row r="182" spans="1:11" ht="12.75" customHeight="1">
      <c r="A182" s="80"/>
      <c r="B182" s="48"/>
      <c r="C182" s="38"/>
      <c r="D182" s="39"/>
      <c r="E182" s="38"/>
      <c r="F182" s="74">
        <f>SUM(C183:E183)</f>
        <v>0</v>
      </c>
      <c r="G182" s="58">
        <f>SUM(F182:F193)-MIN(F182:F193)+G192</f>
        <v>0</v>
      </c>
      <c r="H182" s="59"/>
      <c r="K182"/>
    </row>
    <row r="183" spans="1:11" ht="12.75" customHeight="1">
      <c r="A183" s="80"/>
      <c r="B183" s="76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5"/>
      <c r="G183" s="60"/>
      <c r="H183" s="61"/>
      <c r="K183"/>
    </row>
    <row r="184" spans="1:11" ht="12.75" customHeight="1">
      <c r="A184" s="80"/>
      <c r="B184" s="48"/>
      <c r="C184" s="38"/>
      <c r="D184" s="39"/>
      <c r="E184" s="38"/>
      <c r="F184" s="74">
        <f>SUM(C185:E185)</f>
        <v>0</v>
      </c>
      <c r="G184" s="60"/>
      <c r="H184" s="61"/>
      <c r="K184"/>
    </row>
    <row r="185" spans="1:11" ht="12.75" customHeight="1">
      <c r="A185" s="80"/>
      <c r="B185" s="76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5"/>
      <c r="G185" s="60"/>
      <c r="H185" s="61"/>
      <c r="K185"/>
    </row>
    <row r="186" spans="1:11" ht="12.75" customHeight="1">
      <c r="A186" s="80"/>
      <c r="B186" s="48"/>
      <c r="C186" s="38"/>
      <c r="D186" s="39"/>
      <c r="E186" s="38"/>
      <c r="F186" s="74">
        <f>SUM(C187:E187)</f>
        <v>0</v>
      </c>
      <c r="G186" s="60"/>
      <c r="H186" s="61"/>
      <c r="K186"/>
    </row>
    <row r="187" spans="1:11" ht="12.75" customHeight="1">
      <c r="A187" s="80"/>
      <c r="B187" s="76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5"/>
      <c r="G187" s="60"/>
      <c r="H187" s="61"/>
      <c r="K187"/>
    </row>
    <row r="188" spans="1:11" ht="12.75" customHeight="1">
      <c r="A188" s="80"/>
      <c r="B188" s="48"/>
      <c r="C188" s="38"/>
      <c r="D188" s="39"/>
      <c r="E188" s="38"/>
      <c r="F188" s="74">
        <f>SUM(C189:E189)</f>
        <v>0</v>
      </c>
      <c r="G188" s="60"/>
      <c r="H188" s="61"/>
      <c r="K188"/>
    </row>
    <row r="189" spans="1:11" ht="12.75" customHeight="1">
      <c r="A189" s="80"/>
      <c r="B189" s="76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5"/>
      <c r="G189" s="60"/>
      <c r="H189" s="61"/>
      <c r="K189"/>
    </row>
    <row r="190" spans="1:11" ht="12.75" customHeight="1">
      <c r="A190" s="80"/>
      <c r="B190" s="48"/>
      <c r="C190" s="38"/>
      <c r="D190" s="39"/>
      <c r="E190" s="38"/>
      <c r="F190" s="81">
        <f>SUM(C191:E191)</f>
        <v>0</v>
      </c>
      <c r="G190" s="62" t="s">
        <v>92</v>
      </c>
      <c r="H190" s="64"/>
      <c r="K190"/>
    </row>
    <row r="191" spans="1:11" ht="12.75" customHeight="1">
      <c r="A191" s="80"/>
      <c r="B191" s="76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82"/>
      <c r="G191" s="63"/>
      <c r="H191" s="65"/>
      <c r="K191"/>
    </row>
    <row r="192" spans="1:11" ht="12.75" customHeight="1">
      <c r="A192" s="80"/>
      <c r="B192" s="48"/>
      <c r="C192" s="40"/>
      <c r="D192" s="41"/>
      <c r="E192" s="40"/>
      <c r="F192" s="82">
        <f>SUM(C193:E193)</f>
        <v>0</v>
      </c>
      <c r="G192" s="50">
        <f>IF(H190&lt;fiú!$D$2,0,VLOOKUP(H190,hfut,3,TRUE))</f>
        <v>0</v>
      </c>
      <c r="H192" s="51"/>
      <c r="K192"/>
    </row>
    <row r="193" spans="1:11" ht="13.5" customHeight="1" thickBot="1">
      <c r="A193" s="80"/>
      <c r="B193" s="49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83"/>
      <c r="G193" s="52"/>
      <c r="H193" s="53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54"/>
      <c r="H196" s="55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56"/>
      <c r="H197" s="57"/>
      <c r="K197"/>
    </row>
    <row r="198" spans="1:11" ht="12.75" customHeight="1">
      <c r="A198" s="80"/>
      <c r="B198" s="48"/>
      <c r="C198" s="38"/>
      <c r="D198" s="39"/>
      <c r="E198" s="38"/>
      <c r="F198" s="74">
        <f>SUM(C199:E199)</f>
        <v>0</v>
      </c>
      <c r="G198" s="58">
        <f>SUM(F198:F209)-MIN(F198:F209)+G208</f>
        <v>0</v>
      </c>
      <c r="H198" s="59"/>
      <c r="K198"/>
    </row>
    <row r="199" spans="1:11" ht="12.75" customHeight="1">
      <c r="A199" s="80"/>
      <c r="B199" s="76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5"/>
      <c r="G199" s="60"/>
      <c r="H199" s="61"/>
      <c r="K199"/>
    </row>
    <row r="200" spans="1:11" ht="12.75" customHeight="1">
      <c r="A200" s="80"/>
      <c r="B200" s="48"/>
      <c r="C200" s="38"/>
      <c r="D200" s="39"/>
      <c r="E200" s="38"/>
      <c r="F200" s="74">
        <f>SUM(C201:E201)</f>
        <v>0</v>
      </c>
      <c r="G200" s="60"/>
      <c r="H200" s="61"/>
      <c r="K200"/>
    </row>
    <row r="201" spans="1:11" ht="12.75" customHeight="1">
      <c r="A201" s="80"/>
      <c r="B201" s="76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5"/>
      <c r="G201" s="60"/>
      <c r="H201" s="61"/>
      <c r="K201"/>
    </row>
    <row r="202" spans="1:11" ht="12.75" customHeight="1">
      <c r="A202" s="80"/>
      <c r="B202" s="48"/>
      <c r="C202" s="38"/>
      <c r="D202" s="39"/>
      <c r="E202" s="38"/>
      <c r="F202" s="74">
        <f>SUM(C203:E203)</f>
        <v>0</v>
      </c>
      <c r="G202" s="60"/>
      <c r="H202" s="61"/>
      <c r="K202"/>
    </row>
    <row r="203" spans="1:11" ht="12.75" customHeight="1">
      <c r="A203" s="80"/>
      <c r="B203" s="76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5"/>
      <c r="G203" s="60"/>
      <c r="H203" s="61"/>
      <c r="K203"/>
    </row>
    <row r="204" spans="1:11" ht="12.75" customHeight="1">
      <c r="A204" s="80"/>
      <c r="B204" s="48"/>
      <c r="C204" s="38"/>
      <c r="D204" s="39"/>
      <c r="E204" s="38"/>
      <c r="F204" s="74">
        <f>SUM(C205:E205)</f>
        <v>0</v>
      </c>
      <c r="G204" s="60"/>
      <c r="H204" s="61"/>
      <c r="K204"/>
    </row>
    <row r="205" spans="1:11" ht="12.75" customHeight="1">
      <c r="A205" s="80"/>
      <c r="B205" s="76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5"/>
      <c r="G205" s="60"/>
      <c r="H205" s="61"/>
      <c r="K205"/>
    </row>
    <row r="206" spans="1:11" ht="12.75" customHeight="1">
      <c r="A206" s="80"/>
      <c r="B206" s="48"/>
      <c r="C206" s="38"/>
      <c r="D206" s="39"/>
      <c r="E206" s="38"/>
      <c r="F206" s="81">
        <f>SUM(C207:E207)</f>
        <v>0</v>
      </c>
      <c r="G206" s="62" t="s">
        <v>92</v>
      </c>
      <c r="H206" s="64"/>
      <c r="K206"/>
    </row>
    <row r="207" spans="1:11" ht="12.75" customHeight="1">
      <c r="A207" s="80"/>
      <c r="B207" s="76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82"/>
      <c r="G207" s="63"/>
      <c r="H207" s="65"/>
      <c r="K207"/>
    </row>
    <row r="208" spans="1:11" ht="12.75" customHeight="1">
      <c r="A208" s="80"/>
      <c r="B208" s="48"/>
      <c r="C208" s="40"/>
      <c r="D208" s="41"/>
      <c r="E208" s="40"/>
      <c r="F208" s="82">
        <f>SUM(C209:E209)</f>
        <v>0</v>
      </c>
      <c r="G208" s="50">
        <f>IF(H206&lt;fiú!$D$2,0,VLOOKUP(H206,hfut,3,TRUE))</f>
        <v>0</v>
      </c>
      <c r="H208" s="51"/>
      <c r="K208"/>
    </row>
    <row r="209" spans="1:11" ht="13.5" customHeight="1" thickBot="1">
      <c r="A209" s="80"/>
      <c r="B209" s="49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83"/>
      <c r="G209" s="52"/>
      <c r="H209" s="53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54"/>
      <c r="H212" s="55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56"/>
      <c r="H213" s="57"/>
      <c r="K213"/>
    </row>
    <row r="214" spans="1:11" ht="12.75" customHeight="1">
      <c r="A214" s="80"/>
      <c r="B214" s="48"/>
      <c r="C214" s="38"/>
      <c r="D214" s="39"/>
      <c r="E214" s="38"/>
      <c r="F214" s="74">
        <f>SUM(C215:E215)</f>
        <v>0</v>
      </c>
      <c r="G214" s="58">
        <f>SUM(F214:F225)-MIN(F214:F225)+G224</f>
        <v>0</v>
      </c>
      <c r="H214" s="59"/>
      <c r="K214"/>
    </row>
    <row r="215" spans="1:11" ht="12.75" customHeight="1">
      <c r="A215" s="80"/>
      <c r="B215" s="76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5"/>
      <c r="G215" s="60"/>
      <c r="H215" s="61"/>
      <c r="K215"/>
    </row>
    <row r="216" spans="1:11" ht="12.75" customHeight="1">
      <c r="A216" s="80"/>
      <c r="B216" s="48"/>
      <c r="C216" s="38"/>
      <c r="D216" s="39"/>
      <c r="E216" s="38"/>
      <c r="F216" s="74">
        <f>SUM(C217:E217)</f>
        <v>0</v>
      </c>
      <c r="G216" s="60"/>
      <c r="H216" s="61"/>
      <c r="K216"/>
    </row>
    <row r="217" spans="1:11" ht="12.75" customHeight="1">
      <c r="A217" s="80"/>
      <c r="B217" s="76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5"/>
      <c r="G217" s="60"/>
      <c r="H217" s="61"/>
      <c r="K217"/>
    </row>
    <row r="218" spans="1:11" ht="12.75" customHeight="1">
      <c r="A218" s="80"/>
      <c r="B218" s="48"/>
      <c r="C218" s="38"/>
      <c r="D218" s="39"/>
      <c r="E218" s="38"/>
      <c r="F218" s="74">
        <f>SUM(C219:E219)</f>
        <v>0</v>
      </c>
      <c r="G218" s="60"/>
      <c r="H218" s="61"/>
      <c r="K218"/>
    </row>
    <row r="219" spans="1:11" ht="12.75" customHeight="1">
      <c r="A219" s="80"/>
      <c r="B219" s="76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5"/>
      <c r="G219" s="60"/>
      <c r="H219" s="61"/>
      <c r="K219"/>
    </row>
    <row r="220" spans="1:11" ht="12.75" customHeight="1">
      <c r="A220" s="80"/>
      <c r="B220" s="48"/>
      <c r="C220" s="38"/>
      <c r="D220" s="39"/>
      <c r="E220" s="38"/>
      <c r="F220" s="74">
        <f>SUM(C221:E221)</f>
        <v>0</v>
      </c>
      <c r="G220" s="60"/>
      <c r="H220" s="61"/>
      <c r="K220"/>
    </row>
    <row r="221" spans="1:11" ht="12.75" customHeight="1">
      <c r="A221" s="80"/>
      <c r="B221" s="76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5"/>
      <c r="G221" s="60"/>
      <c r="H221" s="61"/>
      <c r="K221"/>
    </row>
    <row r="222" spans="1:11" ht="12.75" customHeight="1">
      <c r="A222" s="80"/>
      <c r="B222" s="48"/>
      <c r="C222" s="38"/>
      <c r="D222" s="39"/>
      <c r="E222" s="38"/>
      <c r="F222" s="81">
        <f>SUM(C223:E223)</f>
        <v>0</v>
      </c>
      <c r="G222" s="62" t="s">
        <v>92</v>
      </c>
      <c r="H222" s="64"/>
      <c r="K222"/>
    </row>
    <row r="223" spans="1:11" ht="12.75" customHeight="1">
      <c r="A223" s="80"/>
      <c r="B223" s="76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82"/>
      <c r="G223" s="63"/>
      <c r="H223" s="65"/>
      <c r="K223"/>
    </row>
    <row r="224" spans="1:11" ht="12.75" customHeight="1">
      <c r="A224" s="80"/>
      <c r="B224" s="48"/>
      <c r="C224" s="40"/>
      <c r="D224" s="41"/>
      <c r="E224" s="40"/>
      <c r="F224" s="82">
        <f>SUM(C225:E225)</f>
        <v>0</v>
      </c>
      <c r="G224" s="50">
        <f>IF(H222&lt;fiú!$D$2,0,VLOOKUP(H222,hfut,3,TRUE))</f>
        <v>0</v>
      </c>
      <c r="H224" s="51"/>
      <c r="K224"/>
    </row>
    <row r="225" spans="1:11" ht="13.5" customHeight="1" thickBot="1">
      <c r="A225" s="80"/>
      <c r="B225" s="49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83"/>
      <c r="G225" s="52"/>
      <c r="H225" s="53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54"/>
      <c r="H228" s="55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56"/>
      <c r="H229" s="57"/>
      <c r="K229"/>
    </row>
    <row r="230" spans="1:11" ht="12.75" customHeight="1">
      <c r="A230" s="80"/>
      <c r="B230" s="48"/>
      <c r="C230" s="38"/>
      <c r="D230" s="39"/>
      <c r="E230" s="38"/>
      <c r="F230" s="74">
        <f>SUM(C231:E231)</f>
        <v>0</v>
      </c>
      <c r="G230" s="58">
        <f>SUM(F230:F241)-MIN(F230:F241)+G240</f>
        <v>0</v>
      </c>
      <c r="H230" s="59"/>
      <c r="K230"/>
    </row>
    <row r="231" spans="1:11" ht="12.75" customHeight="1">
      <c r="A231" s="80"/>
      <c r="B231" s="76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5"/>
      <c r="G231" s="60"/>
      <c r="H231" s="61"/>
      <c r="K231"/>
    </row>
    <row r="232" spans="1:11" ht="12.75" customHeight="1">
      <c r="A232" s="80"/>
      <c r="B232" s="48"/>
      <c r="C232" s="38"/>
      <c r="D232" s="39"/>
      <c r="E232" s="38"/>
      <c r="F232" s="74">
        <f>SUM(C233:E233)</f>
        <v>0</v>
      </c>
      <c r="G232" s="60"/>
      <c r="H232" s="61"/>
      <c r="K232"/>
    </row>
    <row r="233" spans="1:11" ht="12.75" customHeight="1">
      <c r="A233" s="80"/>
      <c r="B233" s="76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5"/>
      <c r="G233" s="60"/>
      <c r="H233" s="61"/>
      <c r="K233"/>
    </row>
    <row r="234" spans="1:11" ht="12.75" customHeight="1">
      <c r="A234" s="80"/>
      <c r="B234" s="48"/>
      <c r="C234" s="38"/>
      <c r="D234" s="39"/>
      <c r="E234" s="38"/>
      <c r="F234" s="74">
        <f>SUM(C235:E235)</f>
        <v>0</v>
      </c>
      <c r="G234" s="60"/>
      <c r="H234" s="61"/>
      <c r="K234"/>
    </row>
    <row r="235" spans="1:11" ht="12.75" customHeight="1">
      <c r="A235" s="80"/>
      <c r="B235" s="76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5"/>
      <c r="G235" s="60"/>
      <c r="H235" s="61"/>
      <c r="K235"/>
    </row>
    <row r="236" spans="1:11" ht="12.75" customHeight="1">
      <c r="A236" s="80"/>
      <c r="B236" s="48"/>
      <c r="C236" s="38"/>
      <c r="D236" s="39"/>
      <c r="E236" s="38"/>
      <c r="F236" s="74">
        <f>SUM(C237:E237)</f>
        <v>0</v>
      </c>
      <c r="G236" s="60"/>
      <c r="H236" s="61"/>
      <c r="K236"/>
    </row>
    <row r="237" spans="1:11" ht="12.75" customHeight="1">
      <c r="A237" s="80"/>
      <c r="B237" s="76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5"/>
      <c r="G237" s="60"/>
      <c r="H237" s="61"/>
      <c r="K237"/>
    </row>
    <row r="238" spans="1:11" ht="12.75" customHeight="1">
      <c r="A238" s="80"/>
      <c r="B238" s="48"/>
      <c r="C238" s="38"/>
      <c r="D238" s="39"/>
      <c r="E238" s="38"/>
      <c r="F238" s="81">
        <f>SUM(C239:E239)</f>
        <v>0</v>
      </c>
      <c r="G238" s="62" t="s">
        <v>92</v>
      </c>
      <c r="H238" s="64"/>
      <c r="K238"/>
    </row>
    <row r="239" spans="1:11" ht="12.75" customHeight="1">
      <c r="A239" s="80"/>
      <c r="B239" s="76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82"/>
      <c r="G239" s="63"/>
      <c r="H239" s="65"/>
      <c r="K239"/>
    </row>
    <row r="240" spans="1:11" ht="12.75" customHeight="1">
      <c r="A240" s="80"/>
      <c r="B240" s="48"/>
      <c r="C240" s="40"/>
      <c r="D240" s="41"/>
      <c r="E240" s="40"/>
      <c r="F240" s="82">
        <f>SUM(C241:E241)</f>
        <v>0</v>
      </c>
      <c r="G240" s="50">
        <f>IF(H238&lt;fiú!$D$2,0,VLOOKUP(H238,hfut,3,TRUE))</f>
        <v>0</v>
      </c>
      <c r="H240" s="51"/>
      <c r="K240"/>
    </row>
    <row r="241" spans="1:11" ht="13.5" customHeight="1" thickBot="1">
      <c r="A241" s="80"/>
      <c r="B241" s="49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83"/>
      <c r="G241" s="52"/>
      <c r="H241" s="53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54"/>
      <c r="H244" s="55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56"/>
      <c r="H245" s="57"/>
      <c r="K245"/>
    </row>
    <row r="246" spans="1:11" ht="12.75" customHeight="1">
      <c r="A246" s="80"/>
      <c r="B246" s="48"/>
      <c r="C246" s="38"/>
      <c r="D246" s="39"/>
      <c r="E246" s="38"/>
      <c r="F246" s="74">
        <f>SUM(C247:E247)</f>
        <v>0</v>
      </c>
      <c r="G246" s="58">
        <f>SUM(F246:F257)-MIN(F246:F257)+G256</f>
        <v>0</v>
      </c>
      <c r="H246" s="59"/>
      <c r="K246"/>
    </row>
    <row r="247" spans="1:11" ht="12.75" customHeight="1">
      <c r="A247" s="80"/>
      <c r="B247" s="76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5"/>
      <c r="G247" s="60"/>
      <c r="H247" s="61"/>
      <c r="K247"/>
    </row>
    <row r="248" spans="1:11" ht="12.75" customHeight="1">
      <c r="A248" s="80"/>
      <c r="B248" s="48"/>
      <c r="C248" s="38"/>
      <c r="D248" s="39"/>
      <c r="E248" s="38"/>
      <c r="F248" s="74">
        <f>SUM(C249:E249)</f>
        <v>0</v>
      </c>
      <c r="G248" s="60"/>
      <c r="H248" s="61"/>
      <c r="K248"/>
    </row>
    <row r="249" spans="1:11" ht="12.75" customHeight="1">
      <c r="A249" s="80"/>
      <c r="B249" s="76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5"/>
      <c r="G249" s="60"/>
      <c r="H249" s="61"/>
      <c r="K249"/>
    </row>
    <row r="250" spans="1:11" ht="12.75" customHeight="1">
      <c r="A250" s="80"/>
      <c r="B250" s="48"/>
      <c r="C250" s="38"/>
      <c r="D250" s="39"/>
      <c r="E250" s="38"/>
      <c r="F250" s="74">
        <f>SUM(C251:E251)</f>
        <v>0</v>
      </c>
      <c r="G250" s="60"/>
      <c r="H250" s="61"/>
      <c r="K250"/>
    </row>
    <row r="251" spans="1:11" ht="12.75" customHeight="1">
      <c r="A251" s="80"/>
      <c r="B251" s="76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5"/>
      <c r="G251" s="60"/>
      <c r="H251" s="61"/>
      <c r="K251"/>
    </row>
    <row r="252" spans="1:11" ht="12.75" customHeight="1">
      <c r="A252" s="80"/>
      <c r="B252" s="48"/>
      <c r="C252" s="38"/>
      <c r="D252" s="39"/>
      <c r="E252" s="38"/>
      <c r="F252" s="74">
        <f>SUM(C253:E253)</f>
        <v>0</v>
      </c>
      <c r="G252" s="60"/>
      <c r="H252" s="61"/>
      <c r="K252"/>
    </row>
    <row r="253" spans="1:11" ht="12.75" customHeight="1">
      <c r="A253" s="80"/>
      <c r="B253" s="76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5"/>
      <c r="G253" s="60"/>
      <c r="H253" s="61"/>
      <c r="K253"/>
    </row>
    <row r="254" spans="1:11" ht="12.75" customHeight="1">
      <c r="A254" s="80"/>
      <c r="B254" s="48"/>
      <c r="C254" s="38"/>
      <c r="D254" s="39"/>
      <c r="E254" s="38"/>
      <c r="F254" s="81">
        <f>SUM(C255:E255)</f>
        <v>0</v>
      </c>
      <c r="G254" s="62" t="s">
        <v>92</v>
      </c>
      <c r="H254" s="64"/>
      <c r="K254"/>
    </row>
    <row r="255" spans="1:11" ht="12.75" customHeight="1">
      <c r="A255" s="80"/>
      <c r="B255" s="76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82"/>
      <c r="G255" s="63"/>
      <c r="H255" s="65"/>
      <c r="K255"/>
    </row>
    <row r="256" spans="1:11" ht="12.75" customHeight="1">
      <c r="A256" s="80"/>
      <c r="B256" s="48"/>
      <c r="C256" s="40"/>
      <c r="D256" s="41"/>
      <c r="E256" s="40"/>
      <c r="F256" s="82">
        <f>SUM(C257:E257)</f>
        <v>0</v>
      </c>
      <c r="G256" s="50">
        <f>IF(H254&lt;fiú!$D$2,0,VLOOKUP(H254,hfut,3,TRUE))</f>
        <v>0</v>
      </c>
      <c r="H256" s="51"/>
      <c r="K256"/>
    </row>
    <row r="257" spans="1:11" ht="13.5" customHeight="1" thickBot="1">
      <c r="A257" s="80"/>
      <c r="B257" s="49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83"/>
      <c r="G257" s="52"/>
      <c r="H257" s="53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250:A251"/>
    <mergeCell ref="B250:B251"/>
    <mergeCell ref="F250:F251"/>
    <mergeCell ref="A252:A253"/>
    <mergeCell ref="B252:B253"/>
    <mergeCell ref="F252:F253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G238:G239"/>
    <mergeCell ref="H238:H239"/>
    <mergeCell ref="B238:B239"/>
    <mergeCell ref="A240:A241"/>
    <mergeCell ref="F240:F241"/>
    <mergeCell ref="G240:H241"/>
    <mergeCell ref="B234:B235"/>
    <mergeCell ref="F234:F235"/>
    <mergeCell ref="A236:A237"/>
    <mergeCell ref="B236:B237"/>
    <mergeCell ref="F236:F237"/>
    <mergeCell ref="A238:A239"/>
    <mergeCell ref="F238:F239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H222:H223"/>
    <mergeCell ref="A224:A225"/>
    <mergeCell ref="F224:F225"/>
    <mergeCell ref="G224:H225"/>
    <mergeCell ref="B222:B223"/>
    <mergeCell ref="B224:B225"/>
    <mergeCell ref="A220:A221"/>
    <mergeCell ref="B220:B221"/>
    <mergeCell ref="F220:F221"/>
    <mergeCell ref="A222:A223"/>
    <mergeCell ref="F222:F223"/>
    <mergeCell ref="G222:G223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04:A205"/>
    <mergeCell ref="B204:B205"/>
    <mergeCell ref="F204:F205"/>
    <mergeCell ref="A206:A207"/>
    <mergeCell ref="F206:F207"/>
    <mergeCell ref="G206:G20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182:A183"/>
    <mergeCell ref="B182:B183"/>
    <mergeCell ref="F182:F183"/>
    <mergeCell ref="A186:A187"/>
    <mergeCell ref="B186:B187"/>
    <mergeCell ref="F186:F187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56:A157"/>
    <mergeCell ref="B156:B157"/>
    <mergeCell ref="F156:F157"/>
    <mergeCell ref="A158:A159"/>
    <mergeCell ref="F158:F159"/>
    <mergeCell ref="B158:B159"/>
    <mergeCell ref="A152:A153"/>
    <mergeCell ref="B152:B153"/>
    <mergeCell ref="F152:F153"/>
    <mergeCell ref="A154:A155"/>
    <mergeCell ref="B154:B155"/>
    <mergeCell ref="F154:F155"/>
    <mergeCell ref="A144:A145"/>
    <mergeCell ref="F144:F145"/>
    <mergeCell ref="A148:F148"/>
    <mergeCell ref="A150:A151"/>
    <mergeCell ref="B150:B151"/>
    <mergeCell ref="F150:F151"/>
    <mergeCell ref="B144:B145"/>
    <mergeCell ref="A140:A141"/>
    <mergeCell ref="B140:B141"/>
    <mergeCell ref="F140:F141"/>
    <mergeCell ref="A142:A143"/>
    <mergeCell ref="F142:F143"/>
    <mergeCell ref="B142:B143"/>
    <mergeCell ref="A136:A137"/>
    <mergeCell ref="B136:B137"/>
    <mergeCell ref="F136:F137"/>
    <mergeCell ref="A138:A139"/>
    <mergeCell ref="B138:B139"/>
    <mergeCell ref="F138:F139"/>
    <mergeCell ref="A128:A129"/>
    <mergeCell ref="F128:F129"/>
    <mergeCell ref="A132:F132"/>
    <mergeCell ref="A134:A135"/>
    <mergeCell ref="B134:B135"/>
    <mergeCell ref="F134:F135"/>
    <mergeCell ref="B128:B129"/>
    <mergeCell ref="A124:A125"/>
    <mergeCell ref="B124:B125"/>
    <mergeCell ref="F124:F125"/>
    <mergeCell ref="A126:A127"/>
    <mergeCell ref="F126:F127"/>
    <mergeCell ref="B126:B127"/>
    <mergeCell ref="A120:A121"/>
    <mergeCell ref="B120:B121"/>
    <mergeCell ref="F120:F121"/>
    <mergeCell ref="A122:A123"/>
    <mergeCell ref="B122:B123"/>
    <mergeCell ref="F122:F123"/>
    <mergeCell ref="A112:A113"/>
    <mergeCell ref="F112:F113"/>
    <mergeCell ref="A116:F116"/>
    <mergeCell ref="A118:A119"/>
    <mergeCell ref="B118:B119"/>
    <mergeCell ref="F118:F119"/>
    <mergeCell ref="B112:B113"/>
    <mergeCell ref="A108:A109"/>
    <mergeCell ref="B108:B109"/>
    <mergeCell ref="F108:F109"/>
    <mergeCell ref="A110:A111"/>
    <mergeCell ref="F110:F111"/>
    <mergeCell ref="B110:B111"/>
    <mergeCell ref="A104:A105"/>
    <mergeCell ref="B104:B105"/>
    <mergeCell ref="F104:F105"/>
    <mergeCell ref="A106:A107"/>
    <mergeCell ref="B106:B107"/>
    <mergeCell ref="F106:F107"/>
    <mergeCell ref="A96:A97"/>
    <mergeCell ref="F96:F97"/>
    <mergeCell ref="A100:F100"/>
    <mergeCell ref="A102:A103"/>
    <mergeCell ref="B102:B103"/>
    <mergeCell ref="F102:F103"/>
    <mergeCell ref="B96:B97"/>
    <mergeCell ref="A92:A93"/>
    <mergeCell ref="B92:B93"/>
    <mergeCell ref="F92:F93"/>
    <mergeCell ref="A94:A95"/>
    <mergeCell ref="F94:F95"/>
    <mergeCell ref="B94:B95"/>
    <mergeCell ref="A88:A89"/>
    <mergeCell ref="B88:B89"/>
    <mergeCell ref="F88:F89"/>
    <mergeCell ref="A90:A91"/>
    <mergeCell ref="B90:B91"/>
    <mergeCell ref="F90:F91"/>
    <mergeCell ref="A80:A81"/>
    <mergeCell ref="F80:F81"/>
    <mergeCell ref="A84:F84"/>
    <mergeCell ref="A86:A87"/>
    <mergeCell ref="B86:B87"/>
    <mergeCell ref="F86:F87"/>
    <mergeCell ref="B80:B81"/>
    <mergeCell ref="A76:A77"/>
    <mergeCell ref="B76:B77"/>
    <mergeCell ref="F76:F77"/>
    <mergeCell ref="A78:A79"/>
    <mergeCell ref="F78:F79"/>
    <mergeCell ref="B78:B79"/>
    <mergeCell ref="A72:A73"/>
    <mergeCell ref="B72:B73"/>
    <mergeCell ref="F72:F73"/>
    <mergeCell ref="A74:A75"/>
    <mergeCell ref="B74:B75"/>
    <mergeCell ref="F74:F75"/>
    <mergeCell ref="A64:A65"/>
    <mergeCell ref="F64:F65"/>
    <mergeCell ref="A68:F68"/>
    <mergeCell ref="A70:A71"/>
    <mergeCell ref="B70:B71"/>
    <mergeCell ref="F70:F71"/>
    <mergeCell ref="B64:B65"/>
    <mergeCell ref="A60:A61"/>
    <mergeCell ref="B60:B61"/>
    <mergeCell ref="F60:F61"/>
    <mergeCell ref="A62:A63"/>
    <mergeCell ref="F62:F63"/>
    <mergeCell ref="B62:B63"/>
    <mergeCell ref="A56:A57"/>
    <mergeCell ref="B56:B57"/>
    <mergeCell ref="F56:F57"/>
    <mergeCell ref="A58:A59"/>
    <mergeCell ref="B58:B59"/>
    <mergeCell ref="F58:F59"/>
    <mergeCell ref="A52:F52"/>
    <mergeCell ref="A54:A55"/>
    <mergeCell ref="B54:B55"/>
    <mergeCell ref="F54:F55"/>
    <mergeCell ref="F44:F45"/>
    <mergeCell ref="A40:A41"/>
    <mergeCell ref="F42:F43"/>
    <mergeCell ref="B4:B5"/>
    <mergeCell ref="B6:B7"/>
    <mergeCell ref="B8:B9"/>
    <mergeCell ref="B10:B11"/>
    <mergeCell ref="F12:F13"/>
    <mergeCell ref="F14:F1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G14:H15"/>
    <mergeCell ref="G6:H7"/>
    <mergeCell ref="G8:H9"/>
    <mergeCell ref="G10:H11"/>
    <mergeCell ref="G12:H13"/>
    <mergeCell ref="G2:H3"/>
    <mergeCell ref="G4:H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68:H69"/>
    <mergeCell ref="G70:H77"/>
    <mergeCell ref="G78:G79"/>
    <mergeCell ref="H78:H79"/>
    <mergeCell ref="G54:H61"/>
    <mergeCell ref="G62:G63"/>
    <mergeCell ref="H62:H63"/>
    <mergeCell ref="G64:H65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B192:B193"/>
    <mergeCell ref="G192:H193"/>
    <mergeCell ref="G176:H177"/>
    <mergeCell ref="G180:H181"/>
    <mergeCell ref="G182:H189"/>
    <mergeCell ref="G190:G191"/>
    <mergeCell ref="H190:H191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Beírás!$A$36</f>
        <v>Nyírbogdány A</v>
      </c>
      <c r="C2" s="10">
        <f>Beírás!$G$38</f>
        <v>1079</v>
      </c>
    </row>
    <row r="3" spans="1:3" ht="24.75" customHeight="1" thickBot="1" thickTop="1">
      <c r="A3" s="7" t="s">
        <v>5</v>
      </c>
      <c r="B3" s="9" t="str">
        <f>Beírás!$A$52</f>
        <v>Gégény</v>
      </c>
      <c r="C3" s="10">
        <f>Beírás!$G$54</f>
        <v>1174</v>
      </c>
    </row>
    <row r="4" spans="1:3" ht="24.75" customHeight="1" thickBot="1" thickTop="1">
      <c r="A4" s="7" t="s">
        <v>7</v>
      </c>
      <c r="B4" s="9" t="str">
        <f>Beírás!$A$68</f>
        <v>Nyírbogdány B</v>
      </c>
      <c r="C4" s="10">
        <f>Beírás!$G$70</f>
        <v>967</v>
      </c>
    </row>
    <row r="5" spans="1:3" ht="24.75" customHeight="1" thickBot="1" thickTop="1">
      <c r="A5" s="7" t="s">
        <v>8</v>
      </c>
      <c r="B5" s="9" t="str">
        <f>Beírás!$A$84</f>
        <v>BESZTEREC</v>
      </c>
      <c r="C5" s="10">
        <f>Beírás!$G$86</f>
        <v>1169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Beírás!$G$102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Beírás!$G$118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18">
      <selection activeCell="G53" sqref="G53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121</v>
      </c>
      <c r="B1" s="90"/>
      <c r="C1" s="90"/>
      <c r="D1" s="90"/>
      <c r="E1" s="90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2" t="s">
        <v>6</v>
      </c>
      <c r="B3" s="93" t="str">
        <f>Beírás!A4</f>
        <v>Pongó Levente</v>
      </c>
      <c r="C3" s="94">
        <f>Beírás!B4</f>
        <v>2007</v>
      </c>
      <c r="D3" s="94">
        <f>Beírás!G4</f>
        <v>0</v>
      </c>
      <c r="E3" s="91">
        <f>Beírás!F4</f>
        <v>0</v>
      </c>
    </row>
    <row r="4" spans="1:5" ht="6.75" customHeight="1">
      <c r="A4" s="92"/>
      <c r="B4" s="93"/>
      <c r="C4" s="94"/>
      <c r="D4" s="94"/>
      <c r="E4" s="91"/>
    </row>
    <row r="5" spans="1:5" ht="6.75" customHeight="1">
      <c r="A5" s="92" t="s">
        <v>5</v>
      </c>
      <c r="B5" s="93" t="str">
        <f>Beírás!A6</f>
        <v>Szilágyi Tamás</v>
      </c>
      <c r="C5" s="94">
        <f>Beírás!B6</f>
        <v>2007</v>
      </c>
      <c r="D5" s="94" t="str">
        <f>Beírás!G6</f>
        <v>Buj</v>
      </c>
      <c r="E5" s="91">
        <f>Beírás!F6</f>
        <v>271</v>
      </c>
    </row>
    <row r="6" spans="1:5" ht="6.75" customHeight="1">
      <c r="A6" s="92"/>
      <c r="B6" s="93"/>
      <c r="C6" s="94"/>
      <c r="D6" s="94"/>
      <c r="E6" s="91"/>
    </row>
    <row r="7" spans="1:5" ht="6.75" customHeight="1">
      <c r="A7" s="92" t="s">
        <v>7</v>
      </c>
      <c r="B7" s="93">
        <f>Beírás!A8</f>
        <v>0</v>
      </c>
      <c r="C7" s="94">
        <f>Beírás!B8</f>
        <v>0</v>
      </c>
      <c r="D7" s="94">
        <f>Beírás!G8</f>
        <v>0</v>
      </c>
      <c r="E7" s="91">
        <f>Beírás!F8</f>
        <v>0</v>
      </c>
    </row>
    <row r="8" spans="1:5" ht="6.75" customHeight="1">
      <c r="A8" s="92"/>
      <c r="B8" s="93"/>
      <c r="C8" s="94"/>
      <c r="D8" s="94"/>
      <c r="E8" s="91"/>
    </row>
    <row r="9" spans="1:5" ht="6.75" customHeight="1">
      <c r="A9" s="92" t="s">
        <v>8</v>
      </c>
      <c r="B9" s="93">
        <f>Beírás!A10</f>
        <v>0</v>
      </c>
      <c r="C9" s="94">
        <f>Beírás!B10</f>
        <v>0</v>
      </c>
      <c r="D9" s="94">
        <f>Beírás!G10</f>
        <v>0</v>
      </c>
      <c r="E9" s="91">
        <f>Beírás!F10</f>
        <v>0</v>
      </c>
    </row>
    <row r="10" spans="1:5" ht="6.75" customHeight="1">
      <c r="A10" s="92"/>
      <c r="B10" s="93"/>
      <c r="C10" s="94"/>
      <c r="D10" s="94"/>
      <c r="E10" s="91"/>
    </row>
    <row r="11" spans="1:5" ht="6.75" customHeight="1">
      <c r="A11" s="92" t="s">
        <v>9</v>
      </c>
      <c r="B11" s="93">
        <f>Beírás!A12</f>
        <v>0</v>
      </c>
      <c r="C11" s="94">
        <f>Beírás!B12</f>
        <v>0</v>
      </c>
      <c r="D11" s="94">
        <f>Beírás!G12</f>
        <v>0</v>
      </c>
      <c r="E11" s="91">
        <f>Beírás!F12</f>
        <v>0</v>
      </c>
    </row>
    <row r="12" spans="1:5" ht="6.75" customHeight="1">
      <c r="A12" s="92"/>
      <c r="B12" s="93"/>
      <c r="C12" s="94"/>
      <c r="D12" s="94"/>
      <c r="E12" s="91"/>
    </row>
    <row r="13" spans="1:5" ht="6.75" customHeight="1">
      <c r="A13" s="92" t="s">
        <v>10</v>
      </c>
      <c r="B13" s="93">
        <f>Beírás!A14</f>
        <v>0</v>
      </c>
      <c r="C13" s="94">
        <f>Beírás!B14</f>
        <v>0</v>
      </c>
      <c r="D13" s="94">
        <f>Beírás!G14</f>
        <v>0</v>
      </c>
      <c r="E13" s="91">
        <f>Beírás!F14</f>
        <v>0</v>
      </c>
    </row>
    <row r="14" spans="1:5" ht="6.75" customHeight="1">
      <c r="A14" s="92"/>
      <c r="B14" s="93"/>
      <c r="C14" s="94"/>
      <c r="D14" s="94"/>
      <c r="E14" s="91"/>
    </row>
    <row r="15" spans="1:5" ht="6.75" customHeight="1">
      <c r="A15" s="92" t="s">
        <v>11</v>
      </c>
      <c r="B15" s="93">
        <f>Beírás!A16</f>
        <v>0</v>
      </c>
      <c r="C15" s="94">
        <f>Beírás!B16</f>
        <v>0</v>
      </c>
      <c r="D15" s="94">
        <f>Beírás!G16</f>
        <v>0</v>
      </c>
      <c r="E15" s="91">
        <f>Beírás!F16</f>
        <v>0</v>
      </c>
    </row>
    <row r="16" spans="1:5" ht="6.75" customHeight="1">
      <c r="A16" s="92"/>
      <c r="B16" s="93"/>
      <c r="C16" s="94"/>
      <c r="D16" s="94"/>
      <c r="E16" s="91"/>
    </row>
    <row r="17" spans="1:5" ht="6.75" customHeight="1">
      <c r="A17" s="92" t="s">
        <v>12</v>
      </c>
      <c r="B17" s="93">
        <f>Beírás!A18</f>
        <v>0</v>
      </c>
      <c r="C17" s="94">
        <f>Beírás!B18</f>
        <v>0</v>
      </c>
      <c r="D17" s="94">
        <f>Beírás!G18</f>
        <v>0</v>
      </c>
      <c r="E17" s="91">
        <f>Beírás!F18</f>
        <v>0</v>
      </c>
    </row>
    <row r="18" spans="1:5" ht="6.75" customHeight="1">
      <c r="A18" s="92"/>
      <c r="B18" s="93"/>
      <c r="C18" s="94"/>
      <c r="D18" s="94"/>
      <c r="E18" s="91"/>
    </row>
    <row r="19" spans="1:5" ht="6.75" customHeight="1">
      <c r="A19" s="92" t="s">
        <v>13</v>
      </c>
      <c r="B19" s="93">
        <f>Beírás!A20</f>
        <v>0</v>
      </c>
      <c r="C19" s="94">
        <f>Beírás!B20</f>
        <v>0</v>
      </c>
      <c r="D19" s="94">
        <f>Beírás!G20</f>
        <v>0</v>
      </c>
      <c r="E19" s="91">
        <f>Beírás!F20</f>
        <v>0</v>
      </c>
    </row>
    <row r="20" spans="1:5" ht="6.75" customHeight="1">
      <c r="A20" s="92"/>
      <c r="B20" s="93"/>
      <c r="C20" s="94"/>
      <c r="D20" s="94"/>
      <c r="E20" s="91"/>
    </row>
    <row r="21" spans="1:5" ht="6.75" customHeight="1">
      <c r="A21" s="92" t="s">
        <v>14</v>
      </c>
      <c r="B21" s="93">
        <f>Beírás!A22</f>
        <v>0</v>
      </c>
      <c r="C21" s="94">
        <f>Beírás!B22</f>
        <v>0</v>
      </c>
      <c r="D21" s="94">
        <f>Beírás!G22</f>
        <v>0</v>
      </c>
      <c r="E21" s="91">
        <f>Beírás!F22</f>
        <v>0</v>
      </c>
    </row>
    <row r="22" spans="1:5" ht="6.75" customHeight="1">
      <c r="A22" s="92"/>
      <c r="B22" s="93"/>
      <c r="C22" s="94"/>
      <c r="D22" s="94"/>
      <c r="E22" s="91"/>
    </row>
    <row r="23" spans="1:5" ht="6.75" customHeight="1">
      <c r="A23" s="92" t="s">
        <v>15</v>
      </c>
      <c r="B23" s="93">
        <f>Beírás!A24</f>
        <v>0</v>
      </c>
      <c r="C23" s="94">
        <f>Beírás!B24</f>
        <v>0</v>
      </c>
      <c r="D23" s="94">
        <f>Beírás!G24</f>
        <v>0</v>
      </c>
      <c r="E23" s="91">
        <f>Beírás!F24</f>
        <v>0</v>
      </c>
    </row>
    <row r="24" spans="1:5" ht="6.75" customHeight="1">
      <c r="A24" s="92"/>
      <c r="B24" s="93"/>
      <c r="C24" s="94"/>
      <c r="D24" s="94"/>
      <c r="E24" s="91"/>
    </row>
    <row r="25" spans="1:5" ht="6.75" customHeight="1">
      <c r="A25" s="92" t="s">
        <v>16</v>
      </c>
      <c r="B25" s="93">
        <f>Beírás!A26</f>
        <v>0</v>
      </c>
      <c r="C25" s="94">
        <f>Beírás!B26</f>
        <v>0</v>
      </c>
      <c r="D25" s="94">
        <f>Beírás!G26</f>
        <v>0</v>
      </c>
      <c r="E25" s="91">
        <f>Beírás!F26</f>
        <v>0</v>
      </c>
    </row>
    <row r="26" spans="1:5" ht="6.75" customHeight="1">
      <c r="A26" s="92"/>
      <c r="B26" s="93"/>
      <c r="C26" s="94"/>
      <c r="D26" s="94"/>
      <c r="E26" s="91"/>
    </row>
    <row r="27" spans="1:5" ht="6.75" customHeight="1">
      <c r="A27" s="92" t="s">
        <v>17</v>
      </c>
      <c r="B27" s="93">
        <f>Beírás!A28</f>
        <v>0</v>
      </c>
      <c r="C27" s="94">
        <f>Beírás!B28</f>
        <v>0</v>
      </c>
      <c r="D27" s="94">
        <f>Beírás!H28</f>
        <v>0</v>
      </c>
      <c r="E27" s="91">
        <f>Beírás!F28</f>
        <v>0</v>
      </c>
    </row>
    <row r="28" spans="1:5" ht="6.75" customHeight="1">
      <c r="A28" s="92"/>
      <c r="B28" s="93"/>
      <c r="C28" s="94"/>
      <c r="D28" s="94"/>
      <c r="E28" s="91"/>
    </row>
    <row r="29" spans="1:5" ht="6.75" customHeight="1">
      <c r="A29" s="92" t="s">
        <v>18</v>
      </c>
      <c r="B29" s="93">
        <f>Beírás!A30</f>
        <v>0</v>
      </c>
      <c r="C29" s="94">
        <f>Beírás!B30</f>
        <v>0</v>
      </c>
      <c r="D29" s="94">
        <f>Beírás!G30</f>
        <v>0</v>
      </c>
      <c r="E29" s="91">
        <f>Beírás!F30</f>
        <v>0</v>
      </c>
    </row>
    <row r="30" spans="1:5" ht="6.75" customHeight="1">
      <c r="A30" s="92"/>
      <c r="B30" s="93"/>
      <c r="C30" s="94"/>
      <c r="D30" s="94"/>
      <c r="E30" s="91"/>
    </row>
    <row r="31" spans="1:5" ht="6.75" customHeight="1">
      <c r="A31" s="92" t="s">
        <v>19</v>
      </c>
      <c r="B31" s="93">
        <f>Beírás!A32</f>
        <v>0</v>
      </c>
      <c r="C31" s="94">
        <f>Beírás!B32</f>
        <v>0</v>
      </c>
      <c r="D31" s="94">
        <f>Beírás!G32</f>
        <v>0</v>
      </c>
      <c r="E31" s="91">
        <f>Beírás!F32</f>
        <v>0</v>
      </c>
    </row>
    <row r="32" spans="1:5" ht="6.75" customHeight="1">
      <c r="A32" s="92"/>
      <c r="B32" s="93"/>
      <c r="C32" s="94"/>
      <c r="D32" s="94"/>
      <c r="E32" s="91"/>
    </row>
    <row r="33" spans="1:5" ht="6.75" customHeight="1">
      <c r="A33" s="92" t="s">
        <v>20</v>
      </c>
      <c r="B33" s="93" t="str">
        <f>Beírás!A38</f>
        <v>Kovács Kristóf</v>
      </c>
      <c r="C33" s="94">
        <f>Beírás!B38</f>
        <v>2007</v>
      </c>
      <c r="D33" s="94" t="str">
        <f>Beírás!$A$36</f>
        <v>Nyírbogdány A</v>
      </c>
      <c r="E33" s="91">
        <f>Beírás!F38</f>
        <v>220</v>
      </c>
    </row>
    <row r="34" spans="1:5" ht="6.75" customHeight="1">
      <c r="A34" s="92"/>
      <c r="B34" s="93"/>
      <c r="C34" s="94"/>
      <c r="D34" s="94"/>
      <c r="E34" s="91"/>
    </row>
    <row r="35" spans="1:5" ht="6.75" customHeight="1">
      <c r="A35" s="92" t="s">
        <v>21</v>
      </c>
      <c r="B35" s="93" t="str">
        <f>Beírás!A40</f>
        <v>Jónás Tamás</v>
      </c>
      <c r="C35" s="94">
        <f>Beírás!B40</f>
        <v>2007</v>
      </c>
      <c r="D35" s="94" t="str">
        <f>Beírás!$A$36</f>
        <v>Nyírbogdány A</v>
      </c>
      <c r="E35" s="91">
        <f>Beírás!F40</f>
        <v>180</v>
      </c>
    </row>
    <row r="36" spans="1:5" ht="6.75" customHeight="1">
      <c r="A36" s="92"/>
      <c r="B36" s="93"/>
      <c r="C36" s="94"/>
      <c r="D36" s="94"/>
      <c r="E36" s="91"/>
    </row>
    <row r="37" spans="1:5" ht="6.75" customHeight="1">
      <c r="A37" s="92" t="s">
        <v>22</v>
      </c>
      <c r="B37" s="93" t="str">
        <f>Beírás!A42</f>
        <v>Laska Dezső</v>
      </c>
      <c r="C37" s="94">
        <f>Beírás!B42</f>
        <v>2007</v>
      </c>
      <c r="D37" s="94" t="str">
        <f>Beírás!$A$36</f>
        <v>Nyírbogdány A</v>
      </c>
      <c r="E37" s="91">
        <f>Beírás!F42</f>
        <v>193</v>
      </c>
    </row>
    <row r="38" spans="1:5" ht="6.75" customHeight="1">
      <c r="A38" s="92"/>
      <c r="B38" s="93"/>
      <c r="C38" s="94"/>
      <c r="D38" s="94"/>
      <c r="E38" s="91"/>
    </row>
    <row r="39" spans="1:5" ht="6.75" customHeight="1">
      <c r="A39" s="92" t="s">
        <v>23</v>
      </c>
      <c r="B39" s="93" t="str">
        <f>Beírás!A44</f>
        <v>Tóth Róbert</v>
      </c>
      <c r="C39" s="94">
        <f>Beírás!B44</f>
        <v>2007</v>
      </c>
      <c r="D39" s="94" t="str">
        <f>Beírás!$A$36</f>
        <v>Nyírbogdány A</v>
      </c>
      <c r="E39" s="91">
        <f>Beírás!F44</f>
        <v>288</v>
      </c>
    </row>
    <row r="40" spans="1:5" ht="6.75" customHeight="1">
      <c r="A40" s="92"/>
      <c r="B40" s="93"/>
      <c r="C40" s="94"/>
      <c r="D40" s="94"/>
      <c r="E40" s="91"/>
    </row>
    <row r="41" spans="1:5" ht="6.75" customHeight="1">
      <c r="A41" s="92" t="s">
        <v>24</v>
      </c>
      <c r="B41" s="93" t="str">
        <f>Beírás!A46</f>
        <v>Hőgye Gábor</v>
      </c>
      <c r="C41" s="94">
        <f>Beírás!B46</f>
        <v>2007</v>
      </c>
      <c r="D41" s="94" t="str">
        <f>Beírás!$A$36</f>
        <v>Nyírbogdány A</v>
      </c>
      <c r="E41" s="91">
        <f>Beírás!F46</f>
        <v>198</v>
      </c>
    </row>
    <row r="42" spans="1:5" ht="6.75" customHeight="1">
      <c r="A42" s="92"/>
      <c r="B42" s="93"/>
      <c r="C42" s="94"/>
      <c r="D42" s="94"/>
      <c r="E42" s="91"/>
    </row>
    <row r="43" spans="1:5" ht="6.75" customHeight="1">
      <c r="A43" s="92" t="s">
        <v>25</v>
      </c>
      <c r="B43" s="93">
        <f>Beírás!A48</f>
        <v>0</v>
      </c>
      <c r="C43" s="94">
        <f>Beírás!B48</f>
        <v>0</v>
      </c>
      <c r="D43" s="94" t="str">
        <f>Beírás!$A$36</f>
        <v>Nyírbogdány A</v>
      </c>
      <c r="E43" s="91">
        <f>Beírás!F48</f>
        <v>0</v>
      </c>
    </row>
    <row r="44" spans="1:5" ht="6.75" customHeight="1">
      <c r="A44" s="92"/>
      <c r="B44" s="93"/>
      <c r="C44" s="94"/>
      <c r="D44" s="94"/>
      <c r="E44" s="91"/>
    </row>
    <row r="45" spans="1:5" ht="6.75" customHeight="1">
      <c r="A45" s="92" t="s">
        <v>26</v>
      </c>
      <c r="B45" s="93" t="str">
        <f>Beírás!A54</f>
        <v>Balogh Károly</v>
      </c>
      <c r="C45" s="94">
        <f>Beírás!B54</f>
        <v>2007</v>
      </c>
      <c r="D45" s="94" t="str">
        <f>Beírás!$A$52</f>
        <v>Gégény</v>
      </c>
      <c r="E45" s="91">
        <f>Beírás!F54</f>
        <v>216</v>
      </c>
    </row>
    <row r="46" spans="1:5" ht="6.75" customHeight="1">
      <c r="A46" s="92"/>
      <c r="B46" s="93"/>
      <c r="C46" s="94"/>
      <c r="D46" s="94"/>
      <c r="E46" s="91"/>
    </row>
    <row r="47" spans="1:5" ht="6.75" customHeight="1">
      <c r="A47" s="92" t="s">
        <v>27</v>
      </c>
      <c r="B47" s="93" t="str">
        <f>Beírás!A56</f>
        <v>Mándoki Kristóf</v>
      </c>
      <c r="C47" s="94">
        <f>Beírás!B56</f>
        <v>2007</v>
      </c>
      <c r="D47" s="94" t="str">
        <f>Beírás!$A$52</f>
        <v>Gégény</v>
      </c>
      <c r="E47" s="91">
        <f>Beírás!F56</f>
        <v>234</v>
      </c>
    </row>
    <row r="48" spans="1:5" ht="6.75" customHeight="1">
      <c r="A48" s="92"/>
      <c r="B48" s="93"/>
      <c r="C48" s="94"/>
      <c r="D48" s="94"/>
      <c r="E48" s="91"/>
    </row>
    <row r="49" spans="1:5" ht="6.75" customHeight="1">
      <c r="A49" s="92" t="s">
        <v>28</v>
      </c>
      <c r="B49" s="93" t="str">
        <f>Beírás!A58</f>
        <v>Rafael Gyula</v>
      </c>
      <c r="C49" s="94">
        <f>Beírás!B58</f>
        <v>2008</v>
      </c>
      <c r="D49" s="94" t="str">
        <f>Beírás!$A$52</f>
        <v>Gégény</v>
      </c>
      <c r="E49" s="91">
        <f>Beírás!F58</f>
        <v>217</v>
      </c>
    </row>
    <row r="50" spans="1:5" ht="6.75" customHeight="1">
      <c r="A50" s="92"/>
      <c r="B50" s="93"/>
      <c r="C50" s="94"/>
      <c r="D50" s="94"/>
      <c r="E50" s="91"/>
    </row>
    <row r="51" spans="1:5" ht="6.75" customHeight="1">
      <c r="A51" s="92" t="s">
        <v>29</v>
      </c>
      <c r="B51" s="93" t="str">
        <f>Beírás!A60</f>
        <v>Sutka Dániel</v>
      </c>
      <c r="C51" s="94">
        <f>Beírás!B60</f>
        <v>2007</v>
      </c>
      <c r="D51" s="94" t="str">
        <f>Beírás!$A$52</f>
        <v>Gégény</v>
      </c>
      <c r="E51" s="91">
        <f>Beírás!F60</f>
        <v>268</v>
      </c>
    </row>
    <row r="52" spans="1:5" ht="6.75" customHeight="1">
      <c r="A52" s="92"/>
      <c r="B52" s="93"/>
      <c r="C52" s="94"/>
      <c r="D52" s="94"/>
      <c r="E52" s="91"/>
    </row>
    <row r="53" spans="1:5" ht="6.75" customHeight="1">
      <c r="A53" s="92" t="s">
        <v>30</v>
      </c>
      <c r="B53" s="93" t="str">
        <f>Beírás!A62</f>
        <v>Vártás Tibor</v>
      </c>
      <c r="C53" s="94">
        <f>Beírás!B62</f>
        <v>2008</v>
      </c>
      <c r="D53" s="94" t="str">
        <f>Beírás!$A$52</f>
        <v>Gégény</v>
      </c>
      <c r="E53" s="91">
        <f>Beírás!F62</f>
        <v>239</v>
      </c>
    </row>
    <row r="54" spans="1:5" ht="6.75" customHeight="1">
      <c r="A54" s="92"/>
      <c r="B54" s="93"/>
      <c r="C54" s="94"/>
      <c r="D54" s="94"/>
      <c r="E54" s="91"/>
    </row>
    <row r="55" spans="1:5" ht="6.75" customHeight="1">
      <c r="A55" s="92" t="s">
        <v>31</v>
      </c>
      <c r="B55" s="93">
        <f>Beírás!A64</f>
        <v>0</v>
      </c>
      <c r="C55" s="94">
        <f>Beírás!B64</f>
        <v>0</v>
      </c>
      <c r="D55" s="94" t="str">
        <f>Beírás!$A$52</f>
        <v>Gégény</v>
      </c>
      <c r="E55" s="91">
        <f>Beírás!F64</f>
        <v>0</v>
      </c>
    </row>
    <row r="56" spans="1:5" ht="6.75" customHeight="1">
      <c r="A56" s="92"/>
      <c r="B56" s="93"/>
      <c r="C56" s="94"/>
      <c r="D56" s="94"/>
      <c r="E56" s="91"/>
    </row>
    <row r="57" spans="1:5" ht="6.75" customHeight="1">
      <c r="A57" s="92" t="s">
        <v>32</v>
      </c>
      <c r="B57" s="93" t="str">
        <f>Beírás!A70</f>
        <v>Vadászi Krisztián</v>
      </c>
      <c r="C57" s="94">
        <f>Beírás!B70</f>
        <v>2007</v>
      </c>
      <c r="D57" s="94" t="str">
        <f>Beírás!$A$68</f>
        <v>Nyírbogdány B</v>
      </c>
      <c r="E57" s="91">
        <f>Beírás!F70</f>
        <v>207</v>
      </c>
    </row>
    <row r="58" spans="1:5" ht="6.75" customHeight="1">
      <c r="A58" s="92"/>
      <c r="B58" s="93"/>
      <c r="C58" s="94"/>
      <c r="D58" s="94"/>
      <c r="E58" s="91"/>
    </row>
    <row r="59" spans="1:5" ht="6.75" customHeight="1">
      <c r="A59" s="92" t="s">
        <v>33</v>
      </c>
      <c r="B59" s="93" t="str">
        <f>Beírás!A72</f>
        <v>Sinka Martin</v>
      </c>
      <c r="C59" s="94">
        <f>Beírás!B72</f>
        <v>2008</v>
      </c>
      <c r="D59" s="94" t="str">
        <f>Beírás!$A$68</f>
        <v>Nyírbogdány B</v>
      </c>
      <c r="E59" s="91">
        <f>Beírás!F72</f>
        <v>194</v>
      </c>
    </row>
    <row r="60" spans="1:5" ht="6.75" customHeight="1">
      <c r="A60" s="92"/>
      <c r="B60" s="93"/>
      <c r="C60" s="94"/>
      <c r="D60" s="94"/>
      <c r="E60" s="91"/>
    </row>
    <row r="61" spans="1:5" ht="6.75" customHeight="1">
      <c r="A61" s="92" t="s">
        <v>34</v>
      </c>
      <c r="B61" s="93" t="str">
        <f>Beírás!A74</f>
        <v>Nagy Mihály</v>
      </c>
      <c r="C61" s="94">
        <f>Beírás!B74</f>
        <v>2007</v>
      </c>
      <c r="D61" s="94" t="str">
        <f>Beírás!$A$68</f>
        <v>Nyírbogdány B</v>
      </c>
      <c r="E61" s="91">
        <f>Beírás!F74</f>
        <v>158</v>
      </c>
    </row>
    <row r="62" spans="1:5" ht="6.75" customHeight="1">
      <c r="A62" s="92"/>
      <c r="B62" s="93"/>
      <c r="C62" s="94"/>
      <c r="D62" s="94"/>
      <c r="E62" s="91"/>
    </row>
    <row r="63" spans="1:5" ht="6.75" customHeight="1">
      <c r="A63" s="92" t="s">
        <v>35</v>
      </c>
      <c r="B63" s="93" t="str">
        <f>Beírás!A76</f>
        <v>Tóth Richard </v>
      </c>
      <c r="C63" s="94">
        <f>Beírás!B76</f>
        <v>2008</v>
      </c>
      <c r="D63" s="94" t="str">
        <f>Beírás!$A$68</f>
        <v>Nyírbogdány B</v>
      </c>
      <c r="E63" s="91">
        <f>Beírás!F76</f>
        <v>219</v>
      </c>
    </row>
    <row r="64" spans="1:5" ht="6.75" customHeight="1">
      <c r="A64" s="92"/>
      <c r="B64" s="93"/>
      <c r="C64" s="94"/>
      <c r="D64" s="94"/>
      <c r="E64" s="91"/>
    </row>
    <row r="65" spans="1:5" ht="6.75" customHeight="1">
      <c r="A65" s="92" t="s">
        <v>36</v>
      </c>
      <c r="B65" s="93" t="str">
        <f>Beírás!A78</f>
        <v>Laska Kristóf</v>
      </c>
      <c r="C65" s="94">
        <f>Beírás!B78</f>
        <v>2008</v>
      </c>
      <c r="D65" s="94" t="str">
        <f>Beírás!$A$68</f>
        <v>Nyírbogdány B</v>
      </c>
      <c r="E65" s="91">
        <f>Beírás!F78</f>
        <v>189</v>
      </c>
    </row>
    <row r="66" spans="1:5" ht="6.75" customHeight="1">
      <c r="A66" s="92"/>
      <c r="B66" s="93"/>
      <c r="C66" s="94"/>
      <c r="D66" s="94"/>
      <c r="E66" s="91"/>
    </row>
    <row r="67" spans="1:5" ht="6.75" customHeight="1">
      <c r="A67" s="92" t="s">
        <v>37</v>
      </c>
      <c r="B67" s="93">
        <f>Beírás!A80</f>
        <v>0</v>
      </c>
      <c r="C67" s="94">
        <f>Beírás!B80</f>
        <v>0</v>
      </c>
      <c r="D67" s="94" t="str">
        <f>Beírás!$A$68</f>
        <v>Nyírbogdány B</v>
      </c>
      <c r="E67" s="91">
        <f>Beírás!F80</f>
        <v>0</v>
      </c>
    </row>
    <row r="68" spans="1:5" ht="6.75" customHeight="1">
      <c r="A68" s="92"/>
      <c r="B68" s="93"/>
      <c r="C68" s="94"/>
      <c r="D68" s="94"/>
      <c r="E68" s="91"/>
    </row>
    <row r="69" spans="1:5" ht="6.75" customHeight="1">
      <c r="A69" s="92" t="s">
        <v>38</v>
      </c>
      <c r="B69" s="93" t="str">
        <f>Beírás!A86</f>
        <v>Bálint Dániel</v>
      </c>
      <c r="C69" s="94">
        <f>Beírás!B86</f>
        <v>2007</v>
      </c>
      <c r="D69" s="94" t="str">
        <f>Beírás!$A$84</f>
        <v>BESZTEREC</v>
      </c>
      <c r="E69" s="91">
        <f>Beírás!F86</f>
        <v>188</v>
      </c>
    </row>
    <row r="70" spans="1:5" ht="6.75" customHeight="1">
      <c r="A70" s="92"/>
      <c r="B70" s="93"/>
      <c r="C70" s="94"/>
      <c r="D70" s="94"/>
      <c r="E70" s="91"/>
    </row>
    <row r="71" spans="1:5" ht="6.75" customHeight="1">
      <c r="A71" s="92" t="s">
        <v>39</v>
      </c>
      <c r="B71" s="93" t="str">
        <f>Beírás!A88</f>
        <v>Jakocska Ottó</v>
      </c>
      <c r="C71" s="94">
        <f>Beírás!B88</f>
        <v>2007</v>
      </c>
      <c r="D71" s="94" t="str">
        <f>Beírás!$A$84</f>
        <v>BESZTEREC</v>
      </c>
      <c r="E71" s="91">
        <f>Beírás!F88</f>
        <v>212</v>
      </c>
    </row>
    <row r="72" spans="1:5" ht="6.75" customHeight="1">
      <c r="A72" s="92"/>
      <c r="B72" s="93"/>
      <c r="C72" s="94"/>
      <c r="D72" s="94"/>
      <c r="E72" s="91"/>
    </row>
    <row r="73" spans="1:5" ht="6.75" customHeight="1">
      <c r="A73" s="92" t="s">
        <v>40</v>
      </c>
      <c r="B73" s="93" t="str">
        <f>Beírás!A90</f>
        <v>Kiss Mózes</v>
      </c>
      <c r="C73" s="94">
        <f>Beírás!B90</f>
        <v>2008</v>
      </c>
      <c r="D73" s="94" t="str">
        <f>Beírás!$A$84</f>
        <v>BESZTEREC</v>
      </c>
      <c r="E73" s="91">
        <f>Beírás!F90</f>
        <v>214</v>
      </c>
    </row>
    <row r="74" spans="1:5" ht="6.75" customHeight="1">
      <c r="A74" s="92"/>
      <c r="B74" s="93"/>
      <c r="C74" s="94"/>
      <c r="D74" s="94"/>
      <c r="E74" s="91"/>
    </row>
    <row r="75" spans="1:5" ht="6.75" customHeight="1">
      <c r="A75" s="92" t="s">
        <v>41</v>
      </c>
      <c r="B75" s="93" t="str">
        <f>Beírás!A92</f>
        <v>Varadi Kornél</v>
      </c>
      <c r="C75" s="94">
        <f>Beírás!B92</f>
        <v>2008</v>
      </c>
      <c r="D75" s="94" t="str">
        <f>Beírás!$A$84</f>
        <v>BESZTEREC</v>
      </c>
      <c r="E75" s="91">
        <f>Beírás!F92</f>
        <v>276</v>
      </c>
    </row>
    <row r="76" spans="1:5" ht="6.75" customHeight="1">
      <c r="A76" s="92"/>
      <c r="B76" s="93"/>
      <c r="C76" s="94"/>
      <c r="D76" s="94"/>
      <c r="E76" s="91"/>
    </row>
    <row r="77" spans="1:5" ht="6.75" customHeight="1">
      <c r="A77" s="92" t="s">
        <v>42</v>
      </c>
      <c r="B77" s="93" t="str">
        <f>Beírás!A94</f>
        <v>Balogh Sándor</v>
      </c>
      <c r="C77" s="94">
        <f>Beírás!B94</f>
        <v>2007</v>
      </c>
      <c r="D77" s="94" t="str">
        <f>Beírás!$A$84</f>
        <v>BESZTEREC</v>
      </c>
      <c r="E77" s="91">
        <f>Beírás!F94</f>
        <v>279</v>
      </c>
    </row>
    <row r="78" spans="1:5" ht="6.75" customHeight="1">
      <c r="A78" s="92"/>
      <c r="B78" s="93"/>
      <c r="C78" s="94"/>
      <c r="D78" s="94"/>
      <c r="E78" s="91"/>
    </row>
    <row r="79" spans="1:5" ht="6.75" customHeight="1">
      <c r="A79" s="92" t="s">
        <v>43</v>
      </c>
      <c r="B79" s="93" t="str">
        <f>Beírás!A96</f>
        <v>Sztojkó Tamás</v>
      </c>
      <c r="C79" s="94">
        <f>Beírás!B96</f>
        <v>2007</v>
      </c>
      <c r="D79" s="94" t="str">
        <f>Beírás!$A$84</f>
        <v>BESZTEREC</v>
      </c>
      <c r="E79" s="91">
        <f>Beírás!F96</f>
        <v>169</v>
      </c>
    </row>
    <row r="80" spans="1:5" ht="6.75" customHeight="1">
      <c r="A80" s="92"/>
      <c r="B80" s="93"/>
      <c r="C80" s="94"/>
      <c r="D80" s="94"/>
      <c r="E80" s="91"/>
    </row>
    <row r="81" spans="1:5" ht="6.75" customHeight="1">
      <c r="A81" s="92" t="s">
        <v>44</v>
      </c>
      <c r="B81" s="93">
        <f>Beírás!A102</f>
        <v>0</v>
      </c>
      <c r="C81" s="94">
        <f>Beírás!B102</f>
        <v>0</v>
      </c>
      <c r="D81" s="94">
        <f>Beírás!$A$100</f>
        <v>0</v>
      </c>
      <c r="E81" s="91">
        <f>Beírás!F102</f>
        <v>0</v>
      </c>
    </row>
    <row r="82" spans="1:5" ht="6.75" customHeight="1">
      <c r="A82" s="92"/>
      <c r="B82" s="93"/>
      <c r="C82" s="94"/>
      <c r="D82" s="94"/>
      <c r="E82" s="91"/>
    </row>
    <row r="83" spans="1:5" ht="6.75" customHeight="1">
      <c r="A83" s="92" t="s">
        <v>45</v>
      </c>
      <c r="B83" s="93">
        <f>Beírás!A104</f>
        <v>0</v>
      </c>
      <c r="C83" s="94">
        <f>Beírás!B104</f>
        <v>0</v>
      </c>
      <c r="D83" s="94">
        <f>Beírás!$A$100</f>
        <v>0</v>
      </c>
      <c r="E83" s="91">
        <f>Beírás!F104</f>
        <v>0</v>
      </c>
    </row>
    <row r="84" spans="1:5" ht="6.75" customHeight="1">
      <c r="A84" s="92"/>
      <c r="B84" s="93"/>
      <c r="C84" s="94"/>
      <c r="D84" s="94"/>
      <c r="E84" s="91"/>
    </row>
    <row r="85" spans="1:5" ht="6.75" customHeight="1">
      <c r="A85" s="92" t="s">
        <v>46</v>
      </c>
      <c r="B85" s="93">
        <f>Beírás!A106</f>
        <v>0</v>
      </c>
      <c r="C85" s="94">
        <f>Beírás!B106</f>
        <v>0</v>
      </c>
      <c r="D85" s="94">
        <f>Beírás!$A$100</f>
        <v>0</v>
      </c>
      <c r="E85" s="91">
        <f>Beírás!F106</f>
        <v>0</v>
      </c>
    </row>
    <row r="86" spans="1:5" ht="6.75" customHeight="1">
      <c r="A86" s="92"/>
      <c r="B86" s="93"/>
      <c r="C86" s="94"/>
      <c r="D86" s="94"/>
      <c r="E86" s="91"/>
    </row>
    <row r="87" spans="1:5" ht="6.75" customHeight="1">
      <c r="A87" s="92" t="s">
        <v>47</v>
      </c>
      <c r="B87" s="93">
        <f>Beírás!A108</f>
        <v>0</v>
      </c>
      <c r="C87" s="94">
        <f>Beírás!B108</f>
        <v>0</v>
      </c>
      <c r="D87" s="94">
        <f>Beírás!$A$100</f>
        <v>0</v>
      </c>
      <c r="E87" s="91">
        <f>Beírás!F108</f>
        <v>0</v>
      </c>
    </row>
    <row r="88" spans="1:5" ht="6.75" customHeight="1">
      <c r="A88" s="92"/>
      <c r="B88" s="93"/>
      <c r="C88" s="94"/>
      <c r="D88" s="94"/>
      <c r="E88" s="91"/>
    </row>
    <row r="89" spans="1:5" ht="6.75" customHeight="1">
      <c r="A89" s="92" t="s">
        <v>48</v>
      </c>
      <c r="B89" s="93">
        <f>Beírás!A110</f>
        <v>0</v>
      </c>
      <c r="C89" s="94">
        <f>Beírás!B110</f>
        <v>0</v>
      </c>
      <c r="D89" s="94">
        <f>Beírás!$A$100</f>
        <v>0</v>
      </c>
      <c r="E89" s="91">
        <f>Beírás!F110</f>
        <v>0</v>
      </c>
    </row>
    <row r="90" spans="1:5" ht="6.75" customHeight="1">
      <c r="A90" s="92"/>
      <c r="B90" s="93"/>
      <c r="C90" s="94"/>
      <c r="D90" s="94"/>
      <c r="E90" s="91"/>
    </row>
    <row r="91" spans="1:5" ht="6.75" customHeight="1">
      <c r="A91" s="92" t="s">
        <v>49</v>
      </c>
      <c r="B91" s="93">
        <f>Beírás!A112</f>
        <v>0</v>
      </c>
      <c r="C91" s="94">
        <f>Beírás!B112</f>
        <v>0</v>
      </c>
      <c r="D91" s="94">
        <f>Beírás!$A$100</f>
        <v>0</v>
      </c>
      <c r="E91" s="91">
        <f>Beírás!F112</f>
        <v>0</v>
      </c>
    </row>
    <row r="92" spans="1:5" ht="6.75" customHeight="1">
      <c r="A92" s="92"/>
      <c r="B92" s="93"/>
      <c r="C92" s="94"/>
      <c r="D92" s="94"/>
      <c r="E92" s="91"/>
    </row>
    <row r="93" spans="1:5" ht="6.75" customHeight="1">
      <c r="A93" s="92" t="s">
        <v>50</v>
      </c>
      <c r="B93" s="93">
        <f>Beírás!A118</f>
        <v>0</v>
      </c>
      <c r="C93" s="94">
        <f>Beírás!B118</f>
        <v>0</v>
      </c>
      <c r="D93" s="94">
        <f>Beírás!$A$116</f>
        <v>0</v>
      </c>
      <c r="E93" s="91">
        <f>Beírás!F118</f>
        <v>0</v>
      </c>
    </row>
    <row r="94" spans="1:5" ht="6.75" customHeight="1">
      <c r="A94" s="92"/>
      <c r="B94" s="93"/>
      <c r="C94" s="94"/>
      <c r="D94" s="94"/>
      <c r="E94" s="91"/>
    </row>
    <row r="95" spans="1:5" ht="6.75" customHeight="1">
      <c r="A95" s="92" t="s">
        <v>51</v>
      </c>
      <c r="B95" s="93">
        <f>Beírás!A120</f>
        <v>0</v>
      </c>
      <c r="C95" s="94">
        <f>Beírás!B120</f>
        <v>0</v>
      </c>
      <c r="D95" s="94">
        <f>Beírás!$A$116</f>
        <v>0</v>
      </c>
      <c r="E95" s="91">
        <f>Beírás!F120</f>
        <v>0</v>
      </c>
    </row>
    <row r="96" spans="1:5" ht="6.75" customHeight="1">
      <c r="A96" s="92"/>
      <c r="B96" s="93"/>
      <c r="C96" s="94"/>
      <c r="D96" s="94"/>
      <c r="E96" s="91"/>
    </row>
    <row r="97" spans="1:5" ht="6.75" customHeight="1">
      <c r="A97" s="92" t="s">
        <v>52</v>
      </c>
      <c r="B97" s="93">
        <f>Beírás!A122</f>
        <v>0</v>
      </c>
      <c r="C97" s="94">
        <f>Beírás!B122</f>
        <v>0</v>
      </c>
      <c r="D97" s="94">
        <f>Beírás!$A$116</f>
        <v>0</v>
      </c>
      <c r="E97" s="91">
        <f>Beírás!F122</f>
        <v>0</v>
      </c>
    </row>
    <row r="98" spans="1:5" ht="6.75" customHeight="1">
      <c r="A98" s="92"/>
      <c r="B98" s="93"/>
      <c r="C98" s="94"/>
      <c r="D98" s="94"/>
      <c r="E98" s="91"/>
    </row>
    <row r="99" spans="1:5" ht="6.75" customHeight="1">
      <c r="A99" s="92" t="s">
        <v>53</v>
      </c>
      <c r="B99" s="93">
        <f>Beírás!A124</f>
        <v>0</v>
      </c>
      <c r="C99" s="94">
        <f>Beírás!B124</f>
        <v>0</v>
      </c>
      <c r="D99" s="94">
        <f>Beírás!$A$116</f>
        <v>0</v>
      </c>
      <c r="E99" s="91">
        <f>Beírás!F124</f>
        <v>0</v>
      </c>
    </row>
    <row r="100" spans="1:5" ht="6.75" customHeight="1">
      <c r="A100" s="92"/>
      <c r="B100" s="93"/>
      <c r="C100" s="94"/>
      <c r="D100" s="94"/>
      <c r="E100" s="91"/>
    </row>
    <row r="101" spans="1:5" ht="6.75" customHeight="1">
      <c r="A101" s="92" t="s">
        <v>54</v>
      </c>
      <c r="B101" s="93">
        <f>Beírás!A126</f>
        <v>0</v>
      </c>
      <c r="C101" s="94">
        <f>Beírás!B126</f>
        <v>0</v>
      </c>
      <c r="D101" s="94">
        <f>Beírás!$A$116</f>
        <v>0</v>
      </c>
      <c r="E101" s="91">
        <f>Beírás!F126</f>
        <v>0</v>
      </c>
    </row>
    <row r="102" spans="1:5" ht="6.75" customHeight="1">
      <c r="A102" s="92"/>
      <c r="B102" s="93"/>
      <c r="C102" s="94"/>
      <c r="D102" s="94"/>
      <c r="E102" s="91"/>
    </row>
    <row r="103" spans="1:5" ht="6.75" customHeight="1">
      <c r="A103" s="92" t="s">
        <v>57</v>
      </c>
      <c r="B103" s="93">
        <f>Beírás!A128</f>
        <v>0</v>
      </c>
      <c r="C103" s="94">
        <f>Beírás!B128</f>
        <v>0</v>
      </c>
      <c r="D103" s="94">
        <f>Beírás!$A$116</f>
        <v>0</v>
      </c>
      <c r="E103" s="91">
        <f>Beírás!F128</f>
        <v>0</v>
      </c>
    </row>
    <row r="104" spans="1:5" ht="6.75" customHeight="1">
      <c r="A104" s="92"/>
      <c r="B104" s="93"/>
      <c r="C104" s="94"/>
      <c r="D104" s="94"/>
      <c r="E104" s="91"/>
    </row>
    <row r="105" spans="1:5" ht="6.75" customHeight="1">
      <c r="A105" s="92" t="s">
        <v>58</v>
      </c>
      <c r="B105" s="93">
        <f>Beírás!A134</f>
        <v>0</v>
      </c>
      <c r="C105" s="94">
        <f>Beírás!B134</f>
        <v>0</v>
      </c>
      <c r="D105" s="94">
        <f>Beírás!$A$132</f>
        <v>0</v>
      </c>
      <c r="E105" s="91">
        <f>Beírás!F134</f>
        <v>0</v>
      </c>
    </row>
    <row r="106" spans="1:5" ht="6.75" customHeight="1">
      <c r="A106" s="92"/>
      <c r="B106" s="93"/>
      <c r="C106" s="94"/>
      <c r="D106" s="94"/>
      <c r="E106" s="91"/>
    </row>
    <row r="107" spans="1:5" ht="6.75" customHeight="1">
      <c r="A107" s="92" t="s">
        <v>59</v>
      </c>
      <c r="B107" s="93">
        <f>Beírás!A136</f>
        <v>0</v>
      </c>
      <c r="C107" s="94">
        <f>Beírás!B136</f>
        <v>0</v>
      </c>
      <c r="D107" s="94">
        <f>Beírás!$A$132</f>
        <v>0</v>
      </c>
      <c r="E107" s="91">
        <f>Beírás!F136</f>
        <v>0</v>
      </c>
    </row>
    <row r="108" spans="1:5" ht="6.75" customHeight="1">
      <c r="A108" s="92"/>
      <c r="B108" s="93"/>
      <c r="C108" s="94"/>
      <c r="D108" s="94"/>
      <c r="E108" s="91"/>
    </row>
    <row r="109" spans="1:5" ht="6.75" customHeight="1">
      <c r="A109" s="92" t="s">
        <v>60</v>
      </c>
      <c r="B109" s="93">
        <f>Beírás!A138</f>
        <v>0</v>
      </c>
      <c r="C109" s="94">
        <f>Beírás!B138</f>
        <v>0</v>
      </c>
      <c r="D109" s="94">
        <f>Beírás!$A$132</f>
        <v>0</v>
      </c>
      <c r="E109" s="91">
        <f>Beírás!F138</f>
        <v>0</v>
      </c>
    </row>
    <row r="110" spans="1:5" ht="6.75" customHeight="1">
      <c r="A110" s="92"/>
      <c r="B110" s="93"/>
      <c r="C110" s="94"/>
      <c r="D110" s="94"/>
      <c r="E110" s="91"/>
    </row>
    <row r="111" spans="1:5" ht="6.75" customHeight="1">
      <c r="A111" s="92" t="s">
        <v>61</v>
      </c>
      <c r="B111" s="93">
        <f>Beírás!A140</f>
        <v>0</v>
      </c>
      <c r="C111" s="94">
        <f>Beírás!B140</f>
        <v>0</v>
      </c>
      <c r="D111" s="94">
        <f>Beírás!$A$132</f>
        <v>0</v>
      </c>
      <c r="E111" s="91">
        <f>Beírás!F140</f>
        <v>0</v>
      </c>
    </row>
    <row r="112" spans="1:5" ht="6.75" customHeight="1">
      <c r="A112" s="92"/>
      <c r="B112" s="93"/>
      <c r="C112" s="94"/>
      <c r="D112" s="94"/>
      <c r="E112" s="91"/>
    </row>
    <row r="113" spans="1:5" ht="6.75" customHeight="1">
      <c r="A113" s="92" t="s">
        <v>62</v>
      </c>
      <c r="B113" s="93">
        <f>Beírás!A142</f>
        <v>0</v>
      </c>
      <c r="C113" s="94">
        <f>Beírás!B142</f>
        <v>0</v>
      </c>
      <c r="D113" s="94">
        <f>Beírás!$A$132</f>
        <v>0</v>
      </c>
      <c r="E113" s="91">
        <f>Beírás!F142</f>
        <v>0</v>
      </c>
    </row>
    <row r="114" spans="1:5" ht="6.75" customHeight="1">
      <c r="A114" s="92"/>
      <c r="B114" s="93"/>
      <c r="C114" s="94"/>
      <c r="D114" s="94"/>
      <c r="E114" s="91"/>
    </row>
    <row r="115" spans="1:5" ht="6.75" customHeight="1">
      <c r="A115" s="92" t="s">
        <v>63</v>
      </c>
      <c r="B115" s="93">
        <f>Beírás!A144</f>
        <v>0</v>
      </c>
      <c r="C115" s="94">
        <f>Beírás!B144</f>
        <v>0</v>
      </c>
      <c r="D115" s="94">
        <f>Beírás!$A$132</f>
        <v>0</v>
      </c>
      <c r="E115" s="91">
        <f>Beírás!F144</f>
        <v>0</v>
      </c>
    </row>
    <row r="116" spans="1:5" ht="6.75" customHeight="1">
      <c r="A116" s="92"/>
      <c r="B116" s="93"/>
      <c r="C116" s="94"/>
      <c r="D116" s="94"/>
      <c r="E116" s="91"/>
    </row>
    <row r="117" spans="1:5" ht="6.75" customHeight="1">
      <c r="A117" s="92" t="s">
        <v>64</v>
      </c>
      <c r="B117" s="93">
        <f>Beírás!A150</f>
        <v>0</v>
      </c>
      <c r="C117" s="94">
        <f>Beírás!B150</f>
        <v>0</v>
      </c>
      <c r="D117" s="94">
        <f>Beírás!$A$148</f>
        <v>0</v>
      </c>
      <c r="E117" s="91">
        <f>Beírás!F150</f>
        <v>0</v>
      </c>
    </row>
    <row r="118" spans="1:5" ht="6.75" customHeight="1">
      <c r="A118" s="92"/>
      <c r="B118" s="93"/>
      <c r="C118" s="94"/>
      <c r="D118" s="94"/>
      <c r="E118" s="91"/>
    </row>
    <row r="119" spans="1:5" ht="6.75" customHeight="1">
      <c r="A119" s="92" t="s">
        <v>65</v>
      </c>
      <c r="B119" s="93">
        <f>Beírás!A152</f>
        <v>0</v>
      </c>
      <c r="C119" s="94">
        <f>Beírás!B152</f>
        <v>0</v>
      </c>
      <c r="D119" s="94">
        <f>Beírás!$A$148</f>
        <v>0</v>
      </c>
      <c r="E119" s="91">
        <f>Beírás!F152</f>
        <v>0</v>
      </c>
    </row>
    <row r="120" spans="1:5" ht="6.75" customHeight="1">
      <c r="A120" s="92"/>
      <c r="B120" s="93"/>
      <c r="C120" s="94"/>
      <c r="D120" s="94"/>
      <c r="E120" s="91"/>
    </row>
    <row r="121" spans="1:5" ht="6.75" customHeight="1">
      <c r="A121" s="92" t="s">
        <v>66</v>
      </c>
      <c r="B121" s="93">
        <f>Beírás!A154</f>
        <v>0</v>
      </c>
      <c r="C121" s="94">
        <f>Beírás!B154</f>
        <v>0</v>
      </c>
      <c r="D121" s="94">
        <f>Beírás!$A$148</f>
        <v>0</v>
      </c>
      <c r="E121" s="91">
        <f>Beírás!F154</f>
        <v>0</v>
      </c>
    </row>
    <row r="122" spans="1:5" ht="6.75" customHeight="1">
      <c r="A122" s="92"/>
      <c r="B122" s="93"/>
      <c r="C122" s="94"/>
      <c r="D122" s="94"/>
      <c r="E122" s="91"/>
    </row>
    <row r="123" spans="1:5" ht="6.75" customHeight="1">
      <c r="A123" s="92" t="s">
        <v>67</v>
      </c>
      <c r="B123" s="93">
        <f>Beírás!A156</f>
        <v>0</v>
      </c>
      <c r="C123" s="94">
        <f>Beírás!B156</f>
        <v>0</v>
      </c>
      <c r="D123" s="94">
        <f>Beírás!$A$148</f>
        <v>0</v>
      </c>
      <c r="E123" s="91">
        <f>Beírás!F156</f>
        <v>0</v>
      </c>
    </row>
    <row r="124" spans="1:5" ht="6.75" customHeight="1">
      <c r="A124" s="92"/>
      <c r="B124" s="93"/>
      <c r="C124" s="94"/>
      <c r="D124" s="94"/>
      <c r="E124" s="91"/>
    </row>
    <row r="125" spans="1:5" ht="6.75" customHeight="1">
      <c r="A125" s="92" t="s">
        <v>68</v>
      </c>
      <c r="B125" s="93">
        <f>Beírás!A158</f>
        <v>0</v>
      </c>
      <c r="C125" s="94">
        <f>Beírás!B158</f>
        <v>0</v>
      </c>
      <c r="D125" s="94">
        <f>Beírás!$A$148</f>
        <v>0</v>
      </c>
      <c r="E125" s="91">
        <f>Beírás!F158</f>
        <v>0</v>
      </c>
    </row>
    <row r="126" spans="1:5" ht="6.75" customHeight="1">
      <c r="A126" s="92"/>
      <c r="B126" s="93"/>
      <c r="C126" s="94"/>
      <c r="D126" s="94"/>
      <c r="E126" s="91"/>
    </row>
    <row r="127" spans="1:5" ht="6.75" customHeight="1">
      <c r="A127" s="92" t="s">
        <v>69</v>
      </c>
      <c r="B127" s="93">
        <f>Beírás!A160</f>
        <v>0</v>
      </c>
      <c r="C127" s="94">
        <f>Beírás!B160</f>
        <v>0</v>
      </c>
      <c r="D127" s="94">
        <f>Beírás!$A$148</f>
        <v>0</v>
      </c>
      <c r="E127" s="91">
        <f>Beírás!F160</f>
        <v>0</v>
      </c>
    </row>
    <row r="128" spans="1:5" ht="6.75" customHeight="1">
      <c r="A128" s="92"/>
      <c r="B128" s="93"/>
      <c r="C128" s="94"/>
      <c r="D128" s="94"/>
      <c r="E128" s="91"/>
    </row>
    <row r="129" spans="1:5" ht="6.75" customHeight="1">
      <c r="A129" s="92" t="s">
        <v>70</v>
      </c>
      <c r="B129" s="93">
        <f>Beírás!A166</f>
        <v>0</v>
      </c>
      <c r="C129" s="94">
        <f>Beírás!B166</f>
        <v>0</v>
      </c>
      <c r="D129" s="94">
        <f>Beírás!$A$164</f>
        <v>0</v>
      </c>
      <c r="E129" s="91">
        <f>Beírás!F166</f>
        <v>0</v>
      </c>
    </row>
    <row r="130" spans="1:5" ht="6.75" customHeight="1">
      <c r="A130" s="92"/>
      <c r="B130" s="93"/>
      <c r="C130" s="94"/>
      <c r="D130" s="94"/>
      <c r="E130" s="91"/>
    </row>
    <row r="131" spans="1:5" ht="6.75" customHeight="1">
      <c r="A131" s="92" t="s">
        <v>71</v>
      </c>
      <c r="B131" s="93">
        <f>Beírás!A168</f>
        <v>0</v>
      </c>
      <c r="C131" s="94">
        <f>Beírás!B168</f>
        <v>0</v>
      </c>
      <c r="D131" s="94">
        <f>Beírás!$A$164</f>
        <v>0</v>
      </c>
      <c r="E131" s="91">
        <f>Beírás!F168</f>
        <v>0</v>
      </c>
    </row>
    <row r="132" spans="1:5" ht="6.75" customHeight="1">
      <c r="A132" s="92"/>
      <c r="B132" s="93"/>
      <c r="C132" s="94"/>
      <c r="D132" s="94"/>
      <c r="E132" s="91"/>
    </row>
    <row r="133" spans="1:5" ht="6.75" customHeight="1">
      <c r="A133" s="92" t="s">
        <v>72</v>
      </c>
      <c r="B133" s="93">
        <f>Beírás!A170</f>
        <v>0</v>
      </c>
      <c r="C133" s="94">
        <f>Beírás!B170</f>
        <v>0</v>
      </c>
      <c r="D133" s="94">
        <f>Beírás!$A$164</f>
        <v>0</v>
      </c>
      <c r="E133" s="91">
        <f>Beírás!F170</f>
        <v>0</v>
      </c>
    </row>
    <row r="134" spans="1:5" ht="6.75" customHeight="1">
      <c r="A134" s="92"/>
      <c r="B134" s="93"/>
      <c r="C134" s="94"/>
      <c r="D134" s="94"/>
      <c r="E134" s="91"/>
    </row>
    <row r="135" spans="1:5" ht="6.75" customHeight="1">
      <c r="A135" s="92" t="s">
        <v>73</v>
      </c>
      <c r="B135" s="93">
        <f>Beírás!A172</f>
        <v>0</v>
      </c>
      <c r="C135" s="94">
        <f>Beírás!B172</f>
        <v>0</v>
      </c>
      <c r="D135" s="94">
        <f>Beírás!$A$164</f>
        <v>0</v>
      </c>
      <c r="E135" s="91">
        <f>Beírás!F172</f>
        <v>0</v>
      </c>
    </row>
    <row r="136" spans="1:5" ht="6.75" customHeight="1">
      <c r="A136" s="92"/>
      <c r="B136" s="93"/>
      <c r="C136" s="94"/>
      <c r="D136" s="94"/>
      <c r="E136" s="91"/>
    </row>
    <row r="137" spans="1:5" ht="6.75" customHeight="1">
      <c r="A137" s="92" t="s">
        <v>74</v>
      </c>
      <c r="B137" s="93">
        <f>Beírás!A174</f>
        <v>0</v>
      </c>
      <c r="C137" s="94">
        <f>Beírás!B174</f>
        <v>0</v>
      </c>
      <c r="D137" s="94">
        <f>Beírás!$A$164</f>
        <v>0</v>
      </c>
      <c r="E137" s="91">
        <f>Beírás!F174</f>
        <v>0</v>
      </c>
    </row>
    <row r="138" spans="1:5" ht="6.75" customHeight="1">
      <c r="A138" s="92"/>
      <c r="B138" s="93"/>
      <c r="C138" s="94"/>
      <c r="D138" s="94"/>
      <c r="E138" s="91"/>
    </row>
    <row r="139" spans="1:5" ht="6.75" customHeight="1">
      <c r="A139" s="92" t="s">
        <v>75</v>
      </c>
      <c r="B139" s="93">
        <f>Beírás!A176</f>
        <v>0</v>
      </c>
      <c r="C139" s="94">
        <f>Beírás!B176</f>
        <v>0</v>
      </c>
      <c r="D139" s="94">
        <f>Beírás!$A$164</f>
        <v>0</v>
      </c>
      <c r="E139" s="91">
        <f>Beírás!$F$176</f>
        <v>0</v>
      </c>
    </row>
    <row r="140" spans="1:5" ht="6.75" customHeight="1">
      <c r="A140" s="92"/>
      <c r="B140" s="93"/>
      <c r="C140" s="94"/>
      <c r="D140" s="94"/>
      <c r="E140" s="91"/>
    </row>
    <row r="141" spans="1:5" ht="6.75" customHeight="1">
      <c r="A141" s="92" t="s">
        <v>76</v>
      </c>
      <c r="B141" s="93">
        <f>Beírás!A182</f>
        <v>0</v>
      </c>
      <c r="C141" s="94">
        <f>Beírás!B182</f>
        <v>0</v>
      </c>
      <c r="D141" s="94">
        <f>Beírás!$A$180</f>
        <v>0</v>
      </c>
      <c r="E141" s="91">
        <f>Beírás!F182</f>
        <v>0</v>
      </c>
    </row>
    <row r="142" spans="1:5" ht="6.75" customHeight="1">
      <c r="A142" s="92"/>
      <c r="B142" s="93"/>
      <c r="C142" s="94"/>
      <c r="D142" s="94"/>
      <c r="E142" s="91"/>
    </row>
    <row r="143" spans="1:5" ht="6.75" customHeight="1">
      <c r="A143" s="92" t="s">
        <v>77</v>
      </c>
      <c r="B143" s="93">
        <f>Beírás!A184</f>
        <v>0</v>
      </c>
      <c r="C143" s="94">
        <f>Beírás!B184</f>
        <v>0</v>
      </c>
      <c r="D143" s="94">
        <f>Beírás!$A$180</f>
        <v>0</v>
      </c>
      <c r="E143" s="91">
        <f>Beírás!F184</f>
        <v>0</v>
      </c>
    </row>
    <row r="144" spans="1:5" ht="6.75" customHeight="1">
      <c r="A144" s="92"/>
      <c r="B144" s="93"/>
      <c r="C144" s="94"/>
      <c r="D144" s="94"/>
      <c r="E144" s="91"/>
    </row>
    <row r="145" spans="1:5" ht="6.75" customHeight="1">
      <c r="A145" s="92" t="s">
        <v>78</v>
      </c>
      <c r="B145" s="93">
        <f>Beírás!A186</f>
        <v>0</v>
      </c>
      <c r="C145" s="94">
        <f>Beírás!B186</f>
        <v>0</v>
      </c>
      <c r="D145" s="94">
        <f>Beírás!$A$180</f>
        <v>0</v>
      </c>
      <c r="E145" s="91">
        <f>Beírás!F186</f>
        <v>0</v>
      </c>
    </row>
    <row r="146" spans="1:5" ht="6.75" customHeight="1">
      <c r="A146" s="92"/>
      <c r="B146" s="93"/>
      <c r="C146" s="94"/>
      <c r="D146" s="94"/>
      <c r="E146" s="91"/>
    </row>
    <row r="147" spans="1:5" ht="6.75" customHeight="1">
      <c r="A147" s="92" t="s">
        <v>79</v>
      </c>
      <c r="B147" s="93">
        <f>Beírás!A188</f>
        <v>0</v>
      </c>
      <c r="C147" s="94">
        <f>Beírás!B188</f>
        <v>0</v>
      </c>
      <c r="D147" s="94">
        <f>Beírás!$A$180</f>
        <v>0</v>
      </c>
      <c r="E147" s="91">
        <f>Beírás!F188</f>
        <v>0</v>
      </c>
    </row>
    <row r="148" spans="1:5" ht="6.75" customHeight="1">
      <c r="A148" s="92"/>
      <c r="B148" s="93"/>
      <c r="C148" s="94"/>
      <c r="D148" s="94"/>
      <c r="E148" s="91"/>
    </row>
    <row r="149" spans="1:5" ht="6.75" customHeight="1">
      <c r="A149" s="92" t="s">
        <v>80</v>
      </c>
      <c r="B149" s="93">
        <f>Beírás!A190</f>
        <v>0</v>
      </c>
      <c r="C149" s="94">
        <f>Beírás!B190</f>
        <v>0</v>
      </c>
      <c r="D149" s="94">
        <f>Beírás!$A$180</f>
        <v>0</v>
      </c>
      <c r="E149" s="91">
        <f>Beírás!F190</f>
        <v>0</v>
      </c>
    </row>
    <row r="150" spans="1:5" ht="6.75" customHeight="1">
      <c r="A150" s="92"/>
      <c r="B150" s="93"/>
      <c r="C150" s="94"/>
      <c r="D150" s="94"/>
      <c r="E150" s="91"/>
    </row>
    <row r="151" spans="1:5" ht="6.75" customHeight="1">
      <c r="A151" s="92" t="s">
        <v>81</v>
      </c>
      <c r="B151" s="93">
        <f>Beírás!A192</f>
        <v>0</v>
      </c>
      <c r="C151" s="94">
        <f>Beírás!B192</f>
        <v>0</v>
      </c>
      <c r="D151" s="94">
        <f>Beírás!$A$180</f>
        <v>0</v>
      </c>
      <c r="E151" s="91">
        <f>Beírás!F192</f>
        <v>0</v>
      </c>
    </row>
    <row r="152" spans="1:5" ht="6.75" customHeight="1">
      <c r="A152" s="92"/>
      <c r="B152" s="93"/>
      <c r="C152" s="94"/>
      <c r="D152" s="94"/>
      <c r="E152" s="91"/>
    </row>
    <row r="153" spans="1:5" ht="6.75" customHeight="1">
      <c r="A153" s="92" t="s">
        <v>93</v>
      </c>
      <c r="B153" s="93">
        <f>Beírás!A198</f>
        <v>0</v>
      </c>
      <c r="C153" s="94">
        <f>Beírás!B198</f>
        <v>0</v>
      </c>
      <c r="D153" s="94">
        <f>Beírás!$A$196</f>
        <v>0</v>
      </c>
      <c r="E153" s="91">
        <f>Beírás!F198</f>
        <v>0</v>
      </c>
    </row>
    <row r="154" spans="1:5" ht="6.75" customHeight="1">
      <c r="A154" s="92"/>
      <c r="B154" s="93"/>
      <c r="C154" s="94"/>
      <c r="D154" s="94"/>
      <c r="E154" s="91"/>
    </row>
    <row r="155" spans="1:5" ht="6.75" customHeight="1">
      <c r="A155" s="92" t="s">
        <v>94</v>
      </c>
      <c r="B155" s="93">
        <f>Beírás!A200</f>
        <v>0</v>
      </c>
      <c r="C155" s="94">
        <f>Beírás!B200</f>
        <v>0</v>
      </c>
      <c r="D155" s="94">
        <f>Beírás!$A$196</f>
        <v>0</v>
      </c>
      <c r="E155" s="91">
        <f>Beírás!F200</f>
        <v>0</v>
      </c>
    </row>
    <row r="156" spans="1:5" ht="6.75" customHeight="1">
      <c r="A156" s="92"/>
      <c r="B156" s="93"/>
      <c r="C156" s="94"/>
      <c r="D156" s="94"/>
      <c r="E156" s="91"/>
    </row>
    <row r="157" spans="1:5" ht="6.75" customHeight="1">
      <c r="A157" s="92" t="s">
        <v>95</v>
      </c>
      <c r="B157" s="93">
        <f>Beírás!A202</f>
        <v>0</v>
      </c>
      <c r="C157" s="94">
        <f>Beírás!B202</f>
        <v>0</v>
      </c>
      <c r="D157" s="94">
        <f>Beírás!$A$196</f>
        <v>0</v>
      </c>
      <c r="E157" s="91">
        <f>Beírás!F202</f>
        <v>0</v>
      </c>
    </row>
    <row r="158" spans="1:5" ht="6.75" customHeight="1">
      <c r="A158" s="92"/>
      <c r="B158" s="93"/>
      <c r="C158" s="94"/>
      <c r="D158" s="94"/>
      <c r="E158" s="91"/>
    </row>
    <row r="159" spans="1:5" ht="6.75" customHeight="1">
      <c r="A159" s="92" t="s">
        <v>96</v>
      </c>
      <c r="B159" s="93">
        <f>Beírás!A204</f>
        <v>0</v>
      </c>
      <c r="C159" s="94">
        <f>Beírás!B204</f>
        <v>0</v>
      </c>
      <c r="D159" s="94">
        <f>Beírás!$A$196</f>
        <v>0</v>
      </c>
      <c r="E159" s="91">
        <f>Beírás!F204</f>
        <v>0</v>
      </c>
    </row>
    <row r="160" spans="1:5" ht="6.75" customHeight="1">
      <c r="A160" s="92"/>
      <c r="B160" s="93"/>
      <c r="C160" s="94"/>
      <c r="D160" s="94"/>
      <c r="E160" s="91"/>
    </row>
    <row r="161" spans="1:5" ht="6.75" customHeight="1">
      <c r="A161" s="92" t="s">
        <v>97</v>
      </c>
      <c r="B161" s="93">
        <f>Beírás!A206</f>
        <v>0</v>
      </c>
      <c r="C161" s="94">
        <f>Beírás!B206</f>
        <v>0</v>
      </c>
      <c r="D161" s="94">
        <f>Beírás!$A$196</f>
        <v>0</v>
      </c>
      <c r="E161" s="91">
        <f>Beírás!F206</f>
        <v>0</v>
      </c>
    </row>
    <row r="162" spans="1:5" ht="6.75" customHeight="1">
      <c r="A162" s="92"/>
      <c r="B162" s="93"/>
      <c r="C162" s="94"/>
      <c r="D162" s="94"/>
      <c r="E162" s="91"/>
    </row>
    <row r="163" spans="1:5" ht="6.75" customHeight="1">
      <c r="A163" s="92" t="s">
        <v>98</v>
      </c>
      <c r="B163" s="93">
        <f>Beírás!A208</f>
        <v>0</v>
      </c>
      <c r="C163" s="94">
        <f>Beírás!B208</f>
        <v>0</v>
      </c>
      <c r="D163" s="94">
        <f>Beírás!$A$196</f>
        <v>0</v>
      </c>
      <c r="E163" s="91">
        <f>Beírás!F208</f>
        <v>0</v>
      </c>
    </row>
    <row r="164" spans="1:5" ht="6.75" customHeight="1">
      <c r="A164" s="92"/>
      <c r="B164" s="93"/>
      <c r="C164" s="94"/>
      <c r="D164" s="94"/>
      <c r="E164" s="91"/>
    </row>
    <row r="165" spans="1:5" ht="6.75" customHeight="1">
      <c r="A165" s="92" t="s">
        <v>99</v>
      </c>
      <c r="B165" s="93">
        <f>Beírás!A214</f>
        <v>0</v>
      </c>
      <c r="C165" s="94">
        <f>Beírás!B214</f>
        <v>0</v>
      </c>
      <c r="D165" s="94">
        <f>Beírás!$A$212</f>
        <v>0</v>
      </c>
      <c r="E165" s="91">
        <f>Beírás!F214</f>
        <v>0</v>
      </c>
    </row>
    <row r="166" spans="1:5" ht="6.75" customHeight="1">
      <c r="A166" s="92"/>
      <c r="B166" s="93"/>
      <c r="C166" s="94"/>
      <c r="D166" s="94"/>
      <c r="E166" s="91"/>
    </row>
    <row r="167" spans="1:5" ht="6.75" customHeight="1">
      <c r="A167" s="92" t="s">
        <v>100</v>
      </c>
      <c r="B167" s="93">
        <f>Beírás!A216</f>
        <v>0</v>
      </c>
      <c r="C167" s="94">
        <f>Beírás!B216</f>
        <v>0</v>
      </c>
      <c r="D167" s="94">
        <f>Beírás!$A$212</f>
        <v>0</v>
      </c>
      <c r="E167" s="91">
        <f>Beírás!F216</f>
        <v>0</v>
      </c>
    </row>
    <row r="168" spans="1:5" ht="6.75" customHeight="1">
      <c r="A168" s="92"/>
      <c r="B168" s="93"/>
      <c r="C168" s="94"/>
      <c r="D168" s="94"/>
      <c r="E168" s="91"/>
    </row>
    <row r="169" spans="1:5" ht="6.75" customHeight="1">
      <c r="A169" s="92" t="s">
        <v>101</v>
      </c>
      <c r="B169" s="93">
        <f>Beírás!A218</f>
        <v>0</v>
      </c>
      <c r="C169" s="94">
        <f>Beírás!B218</f>
        <v>0</v>
      </c>
      <c r="D169" s="94">
        <f>Beírás!$A$212</f>
        <v>0</v>
      </c>
      <c r="E169" s="91">
        <f>Beírás!F218</f>
        <v>0</v>
      </c>
    </row>
    <row r="170" spans="1:5" ht="6.75" customHeight="1">
      <c r="A170" s="92"/>
      <c r="B170" s="93"/>
      <c r="C170" s="94"/>
      <c r="D170" s="94"/>
      <c r="E170" s="91"/>
    </row>
    <row r="171" spans="1:5" ht="6.75" customHeight="1">
      <c r="A171" s="92" t="s">
        <v>102</v>
      </c>
      <c r="B171" s="93">
        <f>Beírás!A220</f>
        <v>0</v>
      </c>
      <c r="C171" s="94">
        <f>Beírás!B220</f>
        <v>0</v>
      </c>
      <c r="D171" s="94">
        <f>Beírás!$A$212</f>
        <v>0</v>
      </c>
      <c r="E171" s="91">
        <f>Beírás!F220</f>
        <v>0</v>
      </c>
    </row>
    <row r="172" spans="1:5" ht="6.75" customHeight="1">
      <c r="A172" s="92"/>
      <c r="B172" s="93"/>
      <c r="C172" s="94"/>
      <c r="D172" s="94"/>
      <c r="E172" s="91"/>
    </row>
    <row r="173" spans="1:5" ht="6.75" customHeight="1">
      <c r="A173" s="92" t="s">
        <v>103</v>
      </c>
      <c r="B173" s="93">
        <f>Beírás!A222</f>
        <v>0</v>
      </c>
      <c r="C173" s="94">
        <f>Beírás!B222</f>
        <v>0</v>
      </c>
      <c r="D173" s="94">
        <f>Beírás!$A$212</f>
        <v>0</v>
      </c>
      <c r="E173" s="91">
        <f>Beírás!F222</f>
        <v>0</v>
      </c>
    </row>
    <row r="174" spans="1:5" ht="6.75" customHeight="1">
      <c r="A174" s="92"/>
      <c r="B174" s="93"/>
      <c r="C174" s="94"/>
      <c r="D174" s="94"/>
      <c r="E174" s="91"/>
    </row>
    <row r="175" spans="1:5" ht="6.75" customHeight="1">
      <c r="A175" s="92" t="s">
        <v>104</v>
      </c>
      <c r="B175" s="93">
        <f>Beírás!A224</f>
        <v>0</v>
      </c>
      <c r="C175" s="94">
        <f>Beírás!B224</f>
        <v>0</v>
      </c>
      <c r="D175" s="94">
        <f>Beírás!$A$212</f>
        <v>0</v>
      </c>
      <c r="E175" s="91">
        <f>Beírás!F224</f>
        <v>0</v>
      </c>
    </row>
    <row r="176" spans="1:5" ht="6.75" customHeight="1">
      <c r="A176" s="92"/>
      <c r="B176" s="93"/>
      <c r="C176" s="94"/>
      <c r="D176" s="94"/>
      <c r="E176" s="91"/>
    </row>
    <row r="177" spans="1:5" ht="6.75" customHeight="1">
      <c r="A177" s="92" t="s">
        <v>105</v>
      </c>
      <c r="B177" s="93">
        <f>Beírás!A230</f>
        <v>0</v>
      </c>
      <c r="C177" s="94">
        <f>Beírás!B230</f>
        <v>0</v>
      </c>
      <c r="D177" s="94">
        <f>Beírás!$A$228</f>
        <v>0</v>
      </c>
      <c r="E177" s="91">
        <f>Beírás!F230</f>
        <v>0</v>
      </c>
    </row>
    <row r="178" spans="1:5" ht="6.75" customHeight="1">
      <c r="A178" s="92"/>
      <c r="B178" s="93"/>
      <c r="C178" s="94"/>
      <c r="D178" s="94"/>
      <c r="E178" s="91"/>
    </row>
    <row r="179" spans="1:5" ht="6.75" customHeight="1">
      <c r="A179" s="92" t="s">
        <v>106</v>
      </c>
      <c r="B179" s="93">
        <f>Beírás!A232</f>
        <v>0</v>
      </c>
      <c r="C179" s="94">
        <f>Beírás!B232</f>
        <v>0</v>
      </c>
      <c r="D179" s="94">
        <f>Beírás!$A$228</f>
        <v>0</v>
      </c>
      <c r="E179" s="91">
        <f>Beírás!F232</f>
        <v>0</v>
      </c>
    </row>
    <row r="180" spans="1:5" ht="6.75" customHeight="1">
      <c r="A180" s="92"/>
      <c r="B180" s="93"/>
      <c r="C180" s="94"/>
      <c r="D180" s="94"/>
      <c r="E180" s="91"/>
    </row>
    <row r="181" spans="1:5" ht="6.75" customHeight="1">
      <c r="A181" s="92" t="s">
        <v>107</v>
      </c>
      <c r="B181" s="93">
        <f>Beírás!A234</f>
        <v>0</v>
      </c>
      <c r="C181" s="94">
        <f>Beírás!B234</f>
        <v>0</v>
      </c>
      <c r="D181" s="94">
        <f>Beírás!$A$228</f>
        <v>0</v>
      </c>
      <c r="E181" s="91">
        <f>Beírás!F234</f>
        <v>0</v>
      </c>
    </row>
    <row r="182" spans="1:5" ht="6.75" customHeight="1">
      <c r="A182" s="92"/>
      <c r="B182" s="93"/>
      <c r="C182" s="94"/>
      <c r="D182" s="94"/>
      <c r="E182" s="91"/>
    </row>
    <row r="183" spans="1:5" ht="6.75" customHeight="1">
      <c r="A183" s="92" t="s">
        <v>108</v>
      </c>
      <c r="B183" s="93">
        <f>Beírás!A236</f>
        <v>0</v>
      </c>
      <c r="C183" s="94">
        <f>Beírás!B236</f>
        <v>0</v>
      </c>
      <c r="D183" s="94">
        <f>Beírás!$A$228</f>
        <v>0</v>
      </c>
      <c r="E183" s="91">
        <f>Beírás!F236</f>
        <v>0</v>
      </c>
    </row>
    <row r="184" spans="1:5" ht="6.75" customHeight="1">
      <c r="A184" s="92"/>
      <c r="B184" s="93"/>
      <c r="C184" s="94"/>
      <c r="D184" s="94"/>
      <c r="E184" s="91"/>
    </row>
    <row r="185" spans="1:5" ht="6.75" customHeight="1">
      <c r="A185" s="92" t="s">
        <v>109</v>
      </c>
      <c r="B185" s="93">
        <f>Beírás!A238</f>
        <v>0</v>
      </c>
      <c r="C185" s="94">
        <f>Beírás!B238</f>
        <v>0</v>
      </c>
      <c r="D185" s="94">
        <f>Beírás!$A$228</f>
        <v>0</v>
      </c>
      <c r="E185" s="91">
        <f>Beírás!F238</f>
        <v>0</v>
      </c>
    </row>
    <row r="186" spans="1:5" ht="6.75" customHeight="1">
      <c r="A186" s="92"/>
      <c r="B186" s="93"/>
      <c r="C186" s="94"/>
      <c r="D186" s="94"/>
      <c r="E186" s="91"/>
    </row>
    <row r="187" spans="1:5" ht="6.75" customHeight="1">
      <c r="A187" s="92" t="s">
        <v>110</v>
      </c>
      <c r="B187" s="93">
        <f>Beírás!A240</f>
        <v>0</v>
      </c>
      <c r="C187" s="94">
        <f>Beírás!B240</f>
        <v>0</v>
      </c>
      <c r="D187" s="94">
        <f>Beírás!$A$228</f>
        <v>0</v>
      </c>
      <c r="E187" s="91">
        <f>Beírás!F240</f>
        <v>0</v>
      </c>
    </row>
    <row r="188" spans="1:5" ht="6.75" customHeight="1">
      <c r="A188" s="92"/>
      <c r="B188" s="93"/>
      <c r="C188" s="94"/>
      <c r="D188" s="94"/>
      <c r="E188" s="91"/>
    </row>
    <row r="189" spans="1:5" ht="6.75" customHeight="1">
      <c r="A189" s="92" t="s">
        <v>111</v>
      </c>
      <c r="B189" s="93">
        <f>Beírás!A246</f>
        <v>0</v>
      </c>
      <c r="C189" s="94">
        <f>Beírás!B246</f>
        <v>0</v>
      </c>
      <c r="D189" s="94">
        <f>Beírás!$A$244</f>
        <v>0</v>
      </c>
      <c r="E189" s="91">
        <f>Beírás!F246</f>
        <v>0</v>
      </c>
    </row>
    <row r="190" spans="1:5" ht="6.75" customHeight="1">
      <c r="A190" s="92"/>
      <c r="B190" s="93"/>
      <c r="C190" s="94"/>
      <c r="D190" s="94"/>
      <c r="E190" s="91"/>
    </row>
    <row r="191" spans="1:5" ht="6.75" customHeight="1">
      <c r="A191" s="92" t="s">
        <v>112</v>
      </c>
      <c r="B191" s="93">
        <f>Beírás!A248</f>
        <v>0</v>
      </c>
      <c r="C191" s="94">
        <f>Beírás!B248</f>
        <v>0</v>
      </c>
      <c r="D191" s="94">
        <f>Beírás!$A$244</f>
        <v>0</v>
      </c>
      <c r="E191" s="91">
        <f>Beírás!F248</f>
        <v>0</v>
      </c>
    </row>
    <row r="192" spans="1:5" ht="6.75" customHeight="1">
      <c r="A192" s="92"/>
      <c r="B192" s="93"/>
      <c r="C192" s="94"/>
      <c r="D192" s="94"/>
      <c r="E192" s="91"/>
    </row>
    <row r="193" spans="1:5" ht="6.75" customHeight="1">
      <c r="A193" s="92" t="s">
        <v>113</v>
      </c>
      <c r="B193" s="93">
        <f>Beírás!A250</f>
        <v>0</v>
      </c>
      <c r="C193" s="94">
        <f>Beírás!B250</f>
        <v>0</v>
      </c>
      <c r="D193" s="94">
        <f>Beírás!$A$244</f>
        <v>0</v>
      </c>
      <c r="E193" s="91">
        <f>Beírás!F250</f>
        <v>0</v>
      </c>
    </row>
    <row r="194" spans="1:5" ht="6.75" customHeight="1">
      <c r="A194" s="92"/>
      <c r="B194" s="93"/>
      <c r="C194" s="94"/>
      <c r="D194" s="94"/>
      <c r="E194" s="91"/>
    </row>
    <row r="195" spans="1:5" ht="6.75" customHeight="1">
      <c r="A195" s="92" t="s">
        <v>114</v>
      </c>
      <c r="B195" s="93">
        <f>Beírás!A252</f>
        <v>0</v>
      </c>
      <c r="C195" s="94">
        <f>Beírás!B252</f>
        <v>0</v>
      </c>
      <c r="D195" s="94">
        <f>Beírás!$A$244</f>
        <v>0</v>
      </c>
      <c r="E195" s="91">
        <f>Beírás!F252</f>
        <v>0</v>
      </c>
    </row>
    <row r="196" spans="1:5" ht="6.75" customHeight="1">
      <c r="A196" s="92"/>
      <c r="B196" s="93"/>
      <c r="C196" s="94"/>
      <c r="D196" s="94"/>
      <c r="E196" s="91"/>
    </row>
    <row r="197" spans="1:5" ht="6.75" customHeight="1">
      <c r="A197" s="92" t="s">
        <v>115</v>
      </c>
      <c r="B197" s="93">
        <f>Beírás!A254</f>
        <v>0</v>
      </c>
      <c r="C197" s="94">
        <f>Beírás!B254</f>
        <v>0</v>
      </c>
      <c r="D197" s="94">
        <f>Beírás!$A$244</f>
        <v>0</v>
      </c>
      <c r="E197" s="91">
        <f>Beírás!F254</f>
        <v>0</v>
      </c>
    </row>
    <row r="198" spans="1:5" ht="6.75" customHeight="1">
      <c r="A198" s="92"/>
      <c r="B198" s="93"/>
      <c r="C198" s="94"/>
      <c r="D198" s="94"/>
      <c r="E198" s="91"/>
    </row>
    <row r="199" spans="1:5" ht="6.75" customHeight="1">
      <c r="A199" s="92" t="s">
        <v>116</v>
      </c>
      <c r="B199" s="93">
        <f>Beírás!A256</f>
        <v>0</v>
      </c>
      <c r="C199" s="94">
        <f>Beírás!B256</f>
        <v>0</v>
      </c>
      <c r="D199" s="94">
        <f>Beírás!$A$244</f>
        <v>0</v>
      </c>
      <c r="E199" s="91">
        <f>Beírás!F256</f>
        <v>0</v>
      </c>
    </row>
    <row r="200" spans="1:5" ht="6.75" customHeight="1">
      <c r="A200" s="92"/>
      <c r="B200" s="93"/>
      <c r="C200" s="94"/>
      <c r="D200" s="94"/>
      <c r="E200" s="91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C3:C4"/>
    <mergeCell ref="E3:E4"/>
    <mergeCell ref="C5:C6"/>
    <mergeCell ref="E5:E6"/>
    <mergeCell ref="D3:D4"/>
    <mergeCell ref="D5:D6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A113:A114"/>
    <mergeCell ref="A117:A118"/>
    <mergeCell ref="A121:A122"/>
    <mergeCell ref="A119:A120"/>
    <mergeCell ref="A107:A108"/>
    <mergeCell ref="A115:A116"/>
    <mergeCell ref="A111:A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A149:A150"/>
    <mergeCell ref="A151:A152"/>
    <mergeCell ref="C149:C150"/>
    <mergeCell ref="C151:C152"/>
    <mergeCell ref="B151:B152"/>
    <mergeCell ref="B149:B15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37:A138"/>
    <mergeCell ref="A139:A140"/>
    <mergeCell ref="A141:A142"/>
    <mergeCell ref="B137:B138"/>
    <mergeCell ref="B139:B140"/>
    <mergeCell ref="B141:B142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2018-05-08T10:59:12Z</dcterms:modified>
  <cp:category/>
  <cp:version/>
  <cp:contentType/>
  <cp:contentStatus/>
</cp:coreProperties>
</file>