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<sst xmlns="http://schemas.openxmlformats.org/spreadsheetml/2006/main" count="284" uniqueCount="167">
  <si>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</si>
  <si>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</si>
  <si>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</si>
  <si>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</si>
  <si>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</si>
  <si>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</si>
  <si>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</si>
  <si>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</si>
  <si>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</si>
  <si>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</si>
  <si>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</si>
  <si>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</si>
  <si>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</si>
  <si>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</si>
  <si>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</si>
  <si>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</si>
  <si>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</si>
  <si>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</si>
  <si>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</si>
  <si>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</si>
  <si>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</si>
  <si>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</si>
  <si>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</si>
  <si>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</si>
  <si>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</si>
  <si>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</si>
  <si>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</si>
  <si>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</si>
  <si>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</si>
  <si>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</si>
  <si>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</si>
  <si>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</si>
  <si>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</si>
  <si>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</si>
  <si>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</si>
  <si>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</si>
  <si>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</si>
  <si>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</si>
  <si>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</si>
  <si>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</si>
  <si>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</si>
  <si>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</si>
  <si>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</si>
  <si>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</si>
  <si>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</si>
  <si>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</si>
  <si>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</si>
  <si>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</si>
  <si>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</si>
  <si>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</si>
  <si>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</si>
  <si>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</si>
  <si>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</si>
  <si>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</si>
  <si>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</si>
  <si>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</si>
  <si>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</si>
  <si>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</si>
  <si>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</si>
  <si>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</si>
  <si>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</si>
  <si>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</si>
  <si>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</si>
  <si>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</si>
  <si>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</si>
  <si>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</si>
  <si>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</si>
  <si>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</si>
  <si>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</si>
  <si>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</si>
  <si>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</si>
  <si>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</si>
  <si>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</si>
  <si>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</si>
  <si>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</si>
  <si>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</si>
  <si>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</si>
  <si>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</si>
  <si>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</si>
  <si>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</si>
  <si>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</si>
  <si>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</si>
  <si>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</si>
  <si>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</si>
  <si>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</si>
  <si>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</si>
  <si>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</si>
  <si>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</si>
  <si>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</si>
  <si>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</si>
  <si>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</si>
  <si>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</si>
  <si>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</si>
  <si>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</si>
  <si>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</si>
  <si>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</si>
  <si>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</si>
  <si>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</si>
  <si>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</si>
  <si>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</si>
  <si>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</si>
  <si>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</si>
  <si>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</si>
  <si>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</si>
  <si>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</si>
  <si>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</si>
  <si>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</si>
  <si>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</si>
  <si>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</si>
  <si>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</si>
  <si>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</si>
  <si>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</si>
  <si>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</si>
  <si>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</si>
  <si>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</si>
  <si>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</si>
  <si>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</si>
  <si>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</si>
  <si>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</si>
  <si>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</si>
  <si>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</si>
  <si>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Levelek</t>
  </si>
  <si>
    <t>Bakos Jázmin</t>
  </si>
  <si>
    <t>Horváth Alexa</t>
  </si>
  <si>
    <t>Kántor Emma</t>
  </si>
  <si>
    <t>Lengyel Jázmin</t>
  </si>
  <si>
    <t>Svelta Eszter</t>
  </si>
  <si>
    <t>Zajácz Fanni</t>
  </si>
  <si>
    <t>Újfehértó ÁMI</t>
  </si>
  <si>
    <t>Dalanics Dorka</t>
  </si>
  <si>
    <t>Szabó Jázmin</t>
  </si>
  <si>
    <t>Tószegi Eszter</t>
  </si>
  <si>
    <t>Halász Viktória</t>
  </si>
  <si>
    <t>Hetei Melitta</t>
  </si>
  <si>
    <t>Tóth Alexandra</t>
  </si>
  <si>
    <t>Újfehértó Oltalom</t>
  </si>
  <si>
    <t>Gulyás Luga</t>
  </si>
  <si>
    <t>Barabás Dorina</t>
  </si>
  <si>
    <t>Porcellán Petra</t>
  </si>
  <si>
    <t>Takács Viktória</t>
  </si>
  <si>
    <t>Porcellán Barbara</t>
  </si>
  <si>
    <t>Bököny</t>
  </si>
  <si>
    <t>Balázs Anna</t>
  </si>
  <si>
    <t>Gáz Noémi</t>
  </si>
  <si>
    <t>Györki Anita</t>
  </si>
  <si>
    <t>Györki Edina</t>
  </si>
  <si>
    <t>Tógyer Boglárka</t>
  </si>
  <si>
    <t>Apagy</t>
  </si>
  <si>
    <t>Baranyi Barbara</t>
  </si>
  <si>
    <t>Demeter Eszter</t>
  </si>
  <si>
    <t>Farkas Noémi</t>
  </si>
  <si>
    <t>Katrinyák Anna</t>
  </si>
  <si>
    <t>Polgári Zsófia</t>
  </si>
  <si>
    <t>Napkor</t>
  </si>
  <si>
    <t>Erdei Boglárka</t>
  </si>
  <si>
    <t>Kajus Aurélia</t>
  </si>
  <si>
    <t>Kajus Stefánia</t>
  </si>
  <si>
    <t>Orosz Gréta</t>
  </si>
  <si>
    <t>Támba Zsófia</t>
  </si>
  <si>
    <t>Vajkai Aporka</t>
  </si>
  <si>
    <t>Nagykálló</t>
  </si>
  <si>
    <t>Horváth Eszter</t>
  </si>
  <si>
    <t>Csekk Beáta</t>
  </si>
  <si>
    <t>Nagy Angelika</t>
  </si>
  <si>
    <t>Tóth Karolina</t>
  </si>
  <si>
    <t>Vislóczki Gréta</t>
  </si>
  <si>
    <t>Csizmadia Sára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</si>
</sst>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0" xfId="0" applyNumberFormat="1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172" fontId="9" fillId="0" borderId="18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7" fillId="34" borderId="31" xfId="0" applyFont="1" applyFill="1" applyBorder="1" applyAlignment="1" applyProtection="1">
      <alignment vertical="center" wrapText="1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34" borderId="31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 applyProtection="1">
      <alignment vertical="center" wrapText="1"/>
      <protection locked="0"/>
    </xf>
    <xf numFmtId="172" fontId="7" fillId="34" borderId="31" xfId="0" applyNumberFormat="1" applyFont="1" applyFill="1" applyBorder="1" applyAlignment="1" applyProtection="1">
      <alignment vertical="center" wrapText="1"/>
      <protection locked="0"/>
    </xf>
    <xf numFmtId="172" fontId="4" fillId="34" borderId="31" xfId="0" applyNumberFormat="1" applyFont="1" applyFill="1" applyBorder="1" applyAlignment="1" applyProtection="1">
      <alignment vertical="center" wrapText="1"/>
      <protection locked="0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1" max="1" width="8.7109375" style="0" customWidth="1"/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zoomScalePageLayoutView="0" workbookViewId="0" topLeftCell="A124">
      <selection activeCell="A142" sqref="A142:A143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100</v>
      </c>
      <c r="B2" s="80"/>
      <c r="C2" s="80"/>
      <c r="D2" s="80"/>
      <c r="E2" s="80"/>
      <c r="F2" s="80"/>
      <c r="G2" s="81"/>
      <c r="H2" s="77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8"/>
      <c r="K3"/>
    </row>
    <row r="4" spans="1:11" ht="12.75" customHeight="1">
      <c r="A4" s="74"/>
      <c r="B4" s="56"/>
      <c r="C4" s="11"/>
      <c r="D4" s="42"/>
      <c r="E4" s="11"/>
      <c r="F4" s="29"/>
      <c r="G4" s="62">
        <f>SUM(C5:F5)</f>
        <v>0</v>
      </c>
      <c r="H4" s="76"/>
      <c r="K4"/>
    </row>
    <row r="5" spans="1:11" ht="12.75" customHeight="1">
      <c r="A5" s="75"/>
      <c r="B5" s="57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63"/>
      <c r="H5" s="76"/>
      <c r="K5"/>
    </row>
    <row r="6" spans="1:11" ht="12.75" customHeight="1">
      <c r="A6" s="74"/>
      <c r="B6" s="56"/>
      <c r="C6" s="11"/>
      <c r="D6" s="42"/>
      <c r="E6" s="11"/>
      <c r="F6" s="29"/>
      <c r="G6" s="62">
        <f>SUM(C7:F7)</f>
        <v>0</v>
      </c>
      <c r="H6" s="76"/>
      <c r="K6"/>
    </row>
    <row r="7" spans="1:11" ht="12.75" customHeight="1">
      <c r="A7" s="75"/>
      <c r="B7" s="57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3"/>
      <c r="H7" s="76"/>
      <c r="K7"/>
    </row>
    <row r="8" spans="1:11" ht="12.75" customHeight="1">
      <c r="A8" s="74"/>
      <c r="B8" s="56"/>
      <c r="C8" s="11"/>
      <c r="D8" s="42"/>
      <c r="E8" s="11"/>
      <c r="F8" s="29"/>
      <c r="G8" s="62">
        <f>SUM(C9:F9)</f>
        <v>0</v>
      </c>
      <c r="H8" s="76"/>
      <c r="K8"/>
    </row>
    <row r="9" spans="1:11" ht="12.75" customHeight="1">
      <c r="A9" s="75"/>
      <c r="B9" s="57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3"/>
      <c r="H9" s="76"/>
      <c r="K9"/>
    </row>
    <row r="10" spans="1:11" ht="12.75" customHeight="1">
      <c r="A10" s="74"/>
      <c r="B10" s="56"/>
      <c r="C10" s="11"/>
      <c r="D10" s="42"/>
      <c r="E10" s="11"/>
      <c r="F10" s="29"/>
      <c r="G10" s="62">
        <f>SUM(C11:F11)</f>
        <v>0</v>
      </c>
      <c r="H10" s="76"/>
      <c r="K10"/>
    </row>
    <row r="11" spans="1:11" ht="12.75" customHeight="1">
      <c r="A11" s="75"/>
      <c r="B11" s="57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3"/>
      <c r="H11" s="76"/>
      <c r="K11"/>
    </row>
    <row r="12" spans="1:11" ht="12.75" customHeight="1">
      <c r="A12" s="74"/>
      <c r="B12" s="56"/>
      <c r="C12" s="11"/>
      <c r="D12" s="42"/>
      <c r="E12" s="11"/>
      <c r="F12" s="29"/>
      <c r="G12" s="62">
        <f>SUM(C13:F13)</f>
        <v>0</v>
      </c>
      <c r="H12" s="76"/>
      <c r="K12"/>
    </row>
    <row r="13" spans="1:11" ht="12.75" customHeight="1">
      <c r="A13" s="75"/>
      <c r="B13" s="57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3"/>
      <c r="H13" s="76"/>
      <c r="K13"/>
    </row>
    <row r="14" spans="1:11" ht="12.75" customHeight="1">
      <c r="A14" s="74"/>
      <c r="B14" s="56"/>
      <c r="C14" s="11"/>
      <c r="D14" s="42"/>
      <c r="E14" s="11"/>
      <c r="F14" s="29"/>
      <c r="G14" s="62">
        <f>SUM(C15:F15)</f>
        <v>0</v>
      </c>
      <c r="H14" s="76"/>
      <c r="K14"/>
    </row>
    <row r="15" spans="1:11" ht="12.75" customHeight="1">
      <c r="A15" s="75"/>
      <c r="B15" s="57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3"/>
      <c r="H15" s="76"/>
      <c r="K15"/>
    </row>
    <row r="16" spans="1:11" ht="12.75" customHeight="1">
      <c r="A16" s="74"/>
      <c r="B16" s="56"/>
      <c r="C16" s="11"/>
      <c r="D16" s="42"/>
      <c r="E16" s="11"/>
      <c r="F16" s="29"/>
      <c r="G16" s="62">
        <f>SUM(C17:F17)</f>
        <v>0</v>
      </c>
      <c r="H16" s="76"/>
      <c r="K16"/>
    </row>
    <row r="17" spans="1:11" ht="12.75" customHeight="1">
      <c r="A17" s="75"/>
      <c r="B17" s="57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3"/>
      <c r="H17" s="76"/>
      <c r="K17"/>
    </row>
    <row r="18" spans="1:11" ht="12.75" customHeight="1">
      <c r="A18" s="74"/>
      <c r="B18" s="56"/>
      <c r="C18" s="11"/>
      <c r="D18" s="42"/>
      <c r="E18" s="11"/>
      <c r="F18" s="29"/>
      <c r="G18" s="62">
        <f>SUM(C19:F19)</f>
        <v>0</v>
      </c>
      <c r="H18" s="76"/>
      <c r="K18"/>
    </row>
    <row r="19" spans="1:11" ht="12.75" customHeight="1">
      <c r="A19" s="75"/>
      <c r="B19" s="57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3"/>
      <c r="H19" s="76"/>
      <c r="K19"/>
    </row>
    <row r="20" spans="1:11" ht="12.75" customHeight="1">
      <c r="A20" s="74"/>
      <c r="B20" s="56"/>
      <c r="C20" s="11"/>
      <c r="D20" s="42"/>
      <c r="E20" s="11"/>
      <c r="F20" s="29"/>
      <c r="G20" s="62">
        <f>SUM(C21:F21)</f>
        <v>0</v>
      </c>
      <c r="H20" s="76"/>
      <c r="K20"/>
    </row>
    <row r="21" spans="1:11" ht="12.75" customHeight="1">
      <c r="A21" s="75"/>
      <c r="B21" s="57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3"/>
      <c r="H21" s="76"/>
      <c r="K21"/>
    </row>
    <row r="22" spans="1:11" ht="14.25" customHeight="1">
      <c r="A22" s="74"/>
      <c r="B22" s="56"/>
      <c r="C22" s="11"/>
      <c r="D22" s="42"/>
      <c r="E22" s="11"/>
      <c r="F22" s="29"/>
      <c r="G22" s="62">
        <f>SUM(C23:F23)</f>
        <v>0</v>
      </c>
      <c r="H22" s="84"/>
      <c r="K22"/>
    </row>
    <row r="23" spans="1:11" ht="12.75" customHeight="1">
      <c r="A23" s="75"/>
      <c r="B23" s="57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3"/>
      <c r="H23" s="85"/>
      <c r="K23"/>
    </row>
    <row r="24" spans="1:11" ht="12.75" customHeight="1">
      <c r="A24" s="74"/>
      <c r="B24" s="56"/>
      <c r="C24" s="11"/>
      <c r="D24" s="42"/>
      <c r="E24" s="11"/>
      <c r="F24" s="12"/>
      <c r="G24" s="62">
        <f>SUM(C25:F25)</f>
        <v>0</v>
      </c>
      <c r="H24" s="82"/>
      <c r="K24"/>
    </row>
    <row r="25" spans="1:11" ht="12.75" customHeight="1">
      <c r="A25" s="75"/>
      <c r="B25" s="57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3"/>
      <c r="H25" s="82"/>
      <c r="K25"/>
    </row>
    <row r="26" spans="1:11" ht="12.75" customHeight="1">
      <c r="A26" s="74"/>
      <c r="B26" s="56"/>
      <c r="C26" s="11"/>
      <c r="D26" s="42"/>
      <c r="E26" s="11"/>
      <c r="F26" s="12"/>
      <c r="G26" s="62">
        <f>SUM(C27:F27)</f>
        <v>0</v>
      </c>
      <c r="H26" s="82"/>
      <c r="K26"/>
    </row>
    <row r="27" spans="1:11" ht="12.75" customHeight="1">
      <c r="A27" s="75"/>
      <c r="B27" s="57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3"/>
      <c r="H27" s="82"/>
      <c r="K27"/>
    </row>
    <row r="28" spans="1:11" ht="12.75" customHeight="1">
      <c r="A28" s="74"/>
      <c r="B28" s="56"/>
      <c r="C28" s="11"/>
      <c r="D28" s="42"/>
      <c r="E28" s="11"/>
      <c r="F28" s="12"/>
      <c r="G28" s="62">
        <f>SUM(C29:F29)</f>
        <v>0</v>
      </c>
      <c r="H28" s="82"/>
      <c r="K28"/>
    </row>
    <row r="29" spans="1:11" ht="12.75" customHeight="1">
      <c r="A29" s="75"/>
      <c r="B29" s="57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3"/>
      <c r="H29" s="82"/>
      <c r="K29"/>
    </row>
    <row r="30" spans="1:11" ht="12.75" customHeight="1">
      <c r="A30" s="74"/>
      <c r="B30" s="56"/>
      <c r="C30" s="11"/>
      <c r="D30" s="42"/>
      <c r="E30" s="11"/>
      <c r="F30" s="12"/>
      <c r="G30" s="58">
        <f>SUM(C31:F31)</f>
        <v>0</v>
      </c>
      <c r="H30" s="82"/>
      <c r="K30"/>
    </row>
    <row r="31" spans="1:11" ht="12.75" customHeight="1">
      <c r="A31" s="75"/>
      <c r="B31" s="57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59"/>
      <c r="H31" s="82"/>
      <c r="K31"/>
    </row>
    <row r="32" spans="1:11" ht="12.75" customHeight="1">
      <c r="A32" s="74"/>
      <c r="B32" s="56"/>
      <c r="C32" s="13"/>
      <c r="D32" s="43"/>
      <c r="E32" s="13"/>
      <c r="F32" s="14"/>
      <c r="G32" s="58">
        <f>SUM(C33:F33)</f>
        <v>0</v>
      </c>
      <c r="H32" s="82"/>
      <c r="K32"/>
    </row>
    <row r="33" spans="1:11" ht="13.5" customHeight="1" thickBot="1">
      <c r="A33" s="75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61"/>
      <c r="H33" s="83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4" t="s">
        <v>121</v>
      </c>
      <c r="B36" s="72"/>
      <c r="C36" s="73"/>
      <c r="D36" s="73"/>
      <c r="E36" s="73"/>
      <c r="F36" s="73"/>
      <c r="G36" s="73"/>
      <c r="H36" s="67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68"/>
      <c r="K37"/>
    </row>
    <row r="38" spans="1:11" ht="12.75" customHeight="1">
      <c r="A38" s="55" t="s">
        <v>122</v>
      </c>
      <c r="B38" s="56">
        <v>2006</v>
      </c>
      <c r="C38" s="11">
        <v>9.85</v>
      </c>
      <c r="D38" s="42">
        <v>310</v>
      </c>
      <c r="E38" s="11">
        <v>20.5</v>
      </c>
      <c r="F38" s="29">
        <v>0.001761574074074074</v>
      </c>
      <c r="G38" s="62">
        <f>SUM(C39:F39)</f>
        <v>340</v>
      </c>
      <c r="H38" s="69">
        <f>SUM(G38:G49)-MIN(G38:G49)</f>
        <v>1815</v>
      </c>
      <c r="K38"/>
    </row>
    <row r="39" spans="1:11" ht="12.75" customHeight="1">
      <c r="A39" s="55"/>
      <c r="B39" s="57"/>
      <c r="C39" s="4">
        <f>IF(C38&lt;6.87,0,VLOOKUP(C38,rfut,5,TRUE))</f>
        <v>145</v>
      </c>
      <c r="D39" s="4">
        <f>IF(D38&lt;179,0,VLOOKUP(D38,távol,4,TRUE))</f>
        <v>71</v>
      </c>
      <c r="E39" s="4">
        <f>IF(E38&lt;4,0,VLOOKUP(E38,kisl,2,TRUE))</f>
        <v>60</v>
      </c>
      <c r="F39" s="4">
        <f>IF(F38&lt;lány!$D$2,0,VLOOKUP(F38,hfut,3,TRUE))</f>
        <v>64</v>
      </c>
      <c r="G39" s="63"/>
      <c r="H39" s="70"/>
      <c r="K39"/>
    </row>
    <row r="40" spans="1:14" ht="12.75" customHeight="1">
      <c r="A40" s="55" t="s">
        <v>123</v>
      </c>
      <c r="B40" s="56">
        <v>2005</v>
      </c>
      <c r="C40" s="11">
        <v>9.22</v>
      </c>
      <c r="D40" s="42">
        <v>380</v>
      </c>
      <c r="E40" s="11">
        <v>26</v>
      </c>
      <c r="F40" s="12">
        <v>0.0016914351851851854</v>
      </c>
      <c r="G40" s="62">
        <f>SUM(C41:F41)</f>
        <v>451</v>
      </c>
      <c r="H40" s="70"/>
      <c r="L40" s="1"/>
      <c r="M40" s="1"/>
      <c r="N40" s="1"/>
    </row>
    <row r="41" spans="1:11" ht="12.75" customHeight="1">
      <c r="A41" s="55"/>
      <c r="B41" s="57"/>
      <c r="C41" s="4">
        <f>IF(C40&lt;6.87,0,VLOOKUP(C40,rfut,5,TRUE))</f>
        <v>175</v>
      </c>
      <c r="D41" s="4">
        <f>IF(D40&lt;179,0,VLOOKUP(D40,távol,4,TRUE))</f>
        <v>113</v>
      </c>
      <c r="E41" s="4">
        <f>IF(E40&lt;4,0,VLOOKUP(E40,kisl,2,TRUE))</f>
        <v>81</v>
      </c>
      <c r="F41" s="4">
        <f>IF(F40&lt;lány!$D$2,0,VLOOKUP(F40,hfut,3,TRUE))</f>
        <v>82</v>
      </c>
      <c r="G41" s="63"/>
      <c r="H41" s="70"/>
      <c r="K41"/>
    </row>
    <row r="42" spans="1:11" ht="12.75" customHeight="1">
      <c r="A42" s="55" t="s">
        <v>124</v>
      </c>
      <c r="B42" s="56">
        <v>2006</v>
      </c>
      <c r="C42" s="11">
        <v>9.62</v>
      </c>
      <c r="D42" s="42">
        <v>309</v>
      </c>
      <c r="E42" s="11">
        <v>19.5</v>
      </c>
      <c r="F42" s="12">
        <v>0.0017219907407407407</v>
      </c>
      <c r="G42" s="62">
        <f>SUM(C43:F43)</f>
        <v>357</v>
      </c>
      <c r="H42" s="70"/>
      <c r="K42"/>
    </row>
    <row r="43" spans="1:11" ht="12.75" customHeight="1">
      <c r="A43" s="55"/>
      <c r="B43" s="57"/>
      <c r="C43" s="4">
        <f>IF(C42&lt;6.87,0,VLOOKUP(C42,rfut,5,TRUE))</f>
        <v>156</v>
      </c>
      <c r="D43" s="4">
        <f>IF(D42&lt;179,0,VLOOKUP(D42,távol,4,TRUE))</f>
        <v>71</v>
      </c>
      <c r="E43" s="4">
        <f>IF(E42&lt;4,0,VLOOKUP(E42,kisl,2,TRUE))</f>
        <v>56</v>
      </c>
      <c r="F43" s="4">
        <f>IF(F42&lt;lány!$D$2,0,VLOOKUP(F42,hfut,3,TRUE))</f>
        <v>74</v>
      </c>
      <c r="G43" s="63"/>
      <c r="H43" s="70"/>
      <c r="K43"/>
    </row>
    <row r="44" spans="1:11" ht="12.75" customHeight="1">
      <c r="A44" s="55" t="s">
        <v>125</v>
      </c>
      <c r="B44" s="56">
        <v>2006</v>
      </c>
      <c r="C44" s="11">
        <v>10.22</v>
      </c>
      <c r="D44" s="42">
        <v>274</v>
      </c>
      <c r="E44" s="11">
        <v>21.5</v>
      </c>
      <c r="F44" s="12">
        <v>0.0017892361111111112</v>
      </c>
      <c r="G44" s="62">
        <f>SUM(C45:F45)</f>
        <v>300</v>
      </c>
      <c r="H44" s="70"/>
      <c r="K44"/>
    </row>
    <row r="45" spans="1:11" ht="12.75" customHeight="1">
      <c r="A45" s="55"/>
      <c r="B45" s="57"/>
      <c r="C45" s="4">
        <f>IF(C44&lt;6.87,0,VLOOKUP(C44,rfut,5,TRUE))</f>
        <v>129</v>
      </c>
      <c r="D45" s="4">
        <f>IF(D44&lt;179,0,VLOOKUP(D44,távol,4,TRUE))</f>
        <v>50</v>
      </c>
      <c r="E45" s="4">
        <f>IF(E44&lt;4,0,VLOOKUP(E44,kisl,2,TRUE))</f>
        <v>64</v>
      </c>
      <c r="F45" s="4">
        <f>IF(F44&lt;lány!$D$2,0,VLOOKUP(F44,hfut,3,TRUE))</f>
        <v>57</v>
      </c>
      <c r="G45" s="63"/>
      <c r="H45" s="70"/>
      <c r="K45"/>
    </row>
    <row r="46" spans="1:11" ht="12.75" customHeight="1">
      <c r="A46" s="55" t="s">
        <v>126</v>
      </c>
      <c r="B46" s="56">
        <v>2006</v>
      </c>
      <c r="C46" s="11">
        <v>9.99</v>
      </c>
      <c r="D46" s="42">
        <v>298</v>
      </c>
      <c r="E46" s="11">
        <v>22.5</v>
      </c>
      <c r="F46" s="12">
        <v>0.0017332175925925926</v>
      </c>
      <c r="G46" s="58">
        <f>SUM(C47:F47)</f>
        <v>341</v>
      </c>
      <c r="H46" s="70"/>
      <c r="K46"/>
    </row>
    <row r="47" spans="1:11" ht="13.5" customHeight="1">
      <c r="A47" s="55"/>
      <c r="B47" s="57"/>
      <c r="C47" s="4">
        <f>IF(C46&lt;6.87,0,VLOOKUP(C46,rfut,5,TRUE))</f>
        <v>139</v>
      </c>
      <c r="D47" s="4">
        <f>IF(D46&lt;179,0,VLOOKUP(D46,távol,4,TRUE))</f>
        <v>64</v>
      </c>
      <c r="E47" s="4">
        <f>IF(E46&lt;4,0,VLOOKUP(E46,kisl,2,TRUE))</f>
        <v>67</v>
      </c>
      <c r="F47" s="4">
        <f>IF(F46&lt;lány!$D$2,0,VLOOKUP(F46,hfut,3,TRUE))</f>
        <v>71</v>
      </c>
      <c r="G47" s="59"/>
      <c r="H47" s="70"/>
      <c r="K47"/>
    </row>
    <row r="48" spans="1:11" ht="12.75" customHeight="1">
      <c r="A48" s="55" t="s">
        <v>127</v>
      </c>
      <c r="B48" s="56">
        <v>2005</v>
      </c>
      <c r="C48" s="13">
        <v>10.38</v>
      </c>
      <c r="D48" s="43">
        <v>315</v>
      </c>
      <c r="E48" s="13">
        <v>30</v>
      </c>
      <c r="F48" s="14">
        <v>0.0018843749999999998</v>
      </c>
      <c r="G48" s="58">
        <f>SUM(C49:F49)</f>
        <v>326</v>
      </c>
      <c r="H48" s="70"/>
      <c r="K48"/>
    </row>
    <row r="49" spans="1:11" ht="13.5" customHeight="1" thickBot="1">
      <c r="A49" s="55"/>
      <c r="B49" s="60"/>
      <c r="C49" s="5">
        <f>IF(C48&lt;6.87,0,VLOOKUP(C48,rfut,5,TRUE))</f>
        <v>122</v>
      </c>
      <c r="D49" s="5">
        <f>IF(D48&lt;179,0,VLOOKUP(D48,távol,4,TRUE))</f>
        <v>74</v>
      </c>
      <c r="E49" s="5">
        <f>IF(E48&lt;4,0,VLOOKUP(E48,kisl,2,TRUE))</f>
        <v>97</v>
      </c>
      <c r="F49" s="5">
        <f>IF(F48&lt;lány!$D$2,0,VLOOKUP(F48,hfut,3,TRUE))</f>
        <v>33</v>
      </c>
      <c r="G49" s="61"/>
      <c r="H49" s="71"/>
      <c r="K49"/>
    </row>
    <row r="50" ht="13.5" thickTop="1">
      <c r="K50"/>
    </row>
    <row r="51" ht="12" customHeight="1" thickBot="1">
      <c r="K51"/>
    </row>
    <row r="52" spans="1:11" ht="27" customHeight="1" thickTop="1">
      <c r="A52" s="64" t="s">
        <v>128</v>
      </c>
      <c r="B52" s="72"/>
      <c r="C52" s="73"/>
      <c r="D52" s="73"/>
      <c r="E52" s="73"/>
      <c r="F52" s="73"/>
      <c r="G52" s="73"/>
      <c r="H52" s="67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68"/>
      <c r="K53"/>
    </row>
    <row r="54" spans="1:11" ht="12.75" customHeight="1">
      <c r="A54" s="55" t="s">
        <v>129</v>
      </c>
      <c r="B54" s="56">
        <v>2005</v>
      </c>
      <c r="C54" s="11">
        <v>9.06</v>
      </c>
      <c r="D54" s="42">
        <v>386</v>
      </c>
      <c r="E54" s="11">
        <v>25.5</v>
      </c>
      <c r="F54" s="29">
        <v>0.0016734953703703703</v>
      </c>
      <c r="G54" s="62">
        <f>SUM(C55:F55)</f>
        <v>466</v>
      </c>
      <c r="H54" s="69">
        <f>SUM(G54:G65)-MIN(G54:G65)</f>
        <v>2020</v>
      </c>
      <c r="K54"/>
    </row>
    <row r="55" spans="1:11" ht="12.75" customHeight="1">
      <c r="A55" s="55"/>
      <c r="B55" s="57"/>
      <c r="C55" s="4">
        <f>IF(C54&lt;6.87,0,VLOOKUP(C54,rfut,5,TRUE))</f>
        <v>183</v>
      </c>
      <c r="D55" s="4">
        <f>IF(D54&lt;179,0,VLOOKUP(D54,távol,4,TRUE))</f>
        <v>117</v>
      </c>
      <c r="E55" s="4">
        <f>IF(E54&lt;4,0,VLOOKUP(E54,kisl,2,TRUE))</f>
        <v>79</v>
      </c>
      <c r="F55" s="4">
        <f>IF(F54&lt;lány!$D$2,0,VLOOKUP(F54,hfut,3,TRUE))</f>
        <v>87</v>
      </c>
      <c r="G55" s="63"/>
      <c r="H55" s="70"/>
      <c r="K55"/>
    </row>
    <row r="56" spans="1:11" ht="12.75" customHeight="1">
      <c r="A56" s="55" t="s">
        <v>130</v>
      </c>
      <c r="B56" s="56">
        <v>2005</v>
      </c>
      <c r="C56" s="11"/>
      <c r="D56" s="42"/>
      <c r="E56" s="11"/>
      <c r="F56" s="12"/>
      <c r="G56" s="62">
        <f>SUM(C57:F57)</f>
        <v>0</v>
      </c>
      <c r="H56" s="70"/>
      <c r="K56"/>
    </row>
    <row r="57" spans="1:11" ht="12.75" customHeight="1">
      <c r="A57" s="55"/>
      <c r="B57" s="57"/>
      <c r="C57" s="4">
        <f>IF(C56&lt;6.87,0,VLOOKUP(C56,rfut,5,TRUE))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IF(F56&lt;lány!$D$2,0,VLOOKUP(F56,hfut,3,TRUE))</f>
        <v>0</v>
      </c>
      <c r="G57" s="63"/>
      <c r="H57" s="70"/>
      <c r="K57"/>
    </row>
    <row r="58" spans="1:11" ht="12.75" customHeight="1">
      <c r="A58" s="55" t="s">
        <v>131</v>
      </c>
      <c r="B58" s="56">
        <v>2005</v>
      </c>
      <c r="C58" s="11">
        <v>9.57</v>
      </c>
      <c r="D58" s="42">
        <v>333</v>
      </c>
      <c r="E58" s="11">
        <v>24.5</v>
      </c>
      <c r="F58" s="12">
        <v>0.0017266203703703705</v>
      </c>
      <c r="G58" s="62">
        <f>SUM(C59:F59)</f>
        <v>391</v>
      </c>
      <c r="H58" s="70"/>
      <c r="K58"/>
    </row>
    <row r="59" spans="1:11" ht="12.75" customHeight="1">
      <c r="A59" s="55"/>
      <c r="B59" s="57"/>
      <c r="C59" s="4">
        <f>IF(C58&lt;6.87,0,VLOOKUP(C58,rfut,5,TRUE))</f>
        <v>158</v>
      </c>
      <c r="D59" s="4">
        <f>IF(D58&lt;179,0,VLOOKUP(D58,távol,4,TRUE))</f>
        <v>85</v>
      </c>
      <c r="E59" s="4">
        <f>IF(E58&lt;4,0,VLOOKUP(E58,kisl,2,TRUE))</f>
        <v>75</v>
      </c>
      <c r="F59" s="4">
        <f>IF(F58&lt;lány!$D$2,0,VLOOKUP(F58,hfut,3,TRUE))</f>
        <v>73</v>
      </c>
      <c r="G59" s="63"/>
      <c r="H59" s="70"/>
      <c r="K59"/>
    </row>
    <row r="60" spans="1:11" ht="12.75" customHeight="1">
      <c r="A60" s="55" t="s">
        <v>132</v>
      </c>
      <c r="B60" s="56">
        <v>2006</v>
      </c>
      <c r="C60" s="11">
        <v>9.78</v>
      </c>
      <c r="D60" s="42">
        <v>308</v>
      </c>
      <c r="E60" s="11">
        <v>23.5</v>
      </c>
      <c r="F60" s="12">
        <v>0.0016997685185185186</v>
      </c>
      <c r="G60" s="62">
        <f>SUM(C61:F61)</f>
        <v>369</v>
      </c>
      <c r="H60" s="70"/>
      <c r="K60"/>
    </row>
    <row r="61" spans="1:11" ht="13.5" customHeight="1">
      <c r="A61" s="55"/>
      <c r="B61" s="57"/>
      <c r="C61" s="4">
        <f>IF(C60&lt;6.87,0,VLOOKUP(C60,rfut,5,TRUE))</f>
        <v>148</v>
      </c>
      <c r="D61" s="4">
        <f>IF(D60&lt;179,0,VLOOKUP(D60,távol,4,TRUE))</f>
        <v>70</v>
      </c>
      <c r="E61" s="4">
        <f>IF(E60&lt;4,0,VLOOKUP(E60,kisl,2,TRUE))</f>
        <v>71</v>
      </c>
      <c r="F61" s="4">
        <f>IF(F60&lt;lány!$D$2,0,VLOOKUP(F60,hfut,3,TRUE))</f>
        <v>80</v>
      </c>
      <c r="G61" s="63"/>
      <c r="H61" s="70"/>
      <c r="K61"/>
    </row>
    <row r="62" spans="1:11" ht="12.75" customHeight="1">
      <c r="A62" s="55" t="s">
        <v>133</v>
      </c>
      <c r="B62" s="56">
        <v>2005</v>
      </c>
      <c r="C62" s="11">
        <v>9.29</v>
      </c>
      <c r="D62" s="42">
        <v>373</v>
      </c>
      <c r="E62" s="11">
        <v>22</v>
      </c>
      <c r="F62" s="12">
        <v>0.00169375</v>
      </c>
      <c r="G62" s="58">
        <f>SUM(C63:F63)</f>
        <v>429</v>
      </c>
      <c r="H62" s="70"/>
      <c r="K62"/>
    </row>
    <row r="63" spans="1:11" ht="12.75" customHeight="1">
      <c r="A63" s="55"/>
      <c r="B63" s="57"/>
      <c r="C63" s="4">
        <f>IF(C62&lt;6.87,0,VLOOKUP(C62,rfut,5,TRUE))</f>
        <v>172</v>
      </c>
      <c r="D63" s="4">
        <f>IF(D62&lt;179,0,VLOOKUP(D62,távol,4,TRUE))</f>
        <v>109</v>
      </c>
      <c r="E63" s="4">
        <f>IF(E62&lt;4,0,VLOOKUP(E62,kisl,2,TRUE))</f>
        <v>66</v>
      </c>
      <c r="F63" s="4">
        <f>IF(F62&lt;lány!$D$2,0,VLOOKUP(F62,hfut,3,TRUE))</f>
        <v>82</v>
      </c>
      <c r="G63" s="59"/>
      <c r="H63" s="70"/>
      <c r="K63"/>
    </row>
    <row r="64" spans="1:11" ht="12.75" customHeight="1">
      <c r="A64" s="55" t="s">
        <v>134</v>
      </c>
      <c r="B64" s="31">
        <v>2005</v>
      </c>
      <c r="C64" s="13">
        <v>10.04</v>
      </c>
      <c r="D64" s="43">
        <v>324</v>
      </c>
      <c r="E64" s="13">
        <v>24</v>
      </c>
      <c r="F64" s="14">
        <v>0.0017212962962962963</v>
      </c>
      <c r="G64" s="58">
        <f>SUM(C65:F65)</f>
        <v>365</v>
      </c>
      <c r="H64" s="70"/>
      <c r="K64"/>
    </row>
    <row r="65" spans="1:11" ht="12.75" customHeight="1" thickBot="1">
      <c r="A65" s="55"/>
      <c r="B65" s="32"/>
      <c r="C65" s="5">
        <f>IF(C64&lt;6.87,0,VLOOKUP(C64,rfut,5,TRUE))</f>
        <v>137</v>
      </c>
      <c r="D65" s="5">
        <f>IF(D64&lt;179,0,VLOOKUP(D64,távol,4,TRUE))</f>
        <v>80</v>
      </c>
      <c r="E65" s="5">
        <f>IF(E64&lt;4,0,VLOOKUP(E64,kisl,2,TRUE))</f>
        <v>73</v>
      </c>
      <c r="F65" s="5">
        <f>IF(F64&lt;lány!$D$2,0,VLOOKUP(F64,hfut,3,TRUE))</f>
        <v>75</v>
      </c>
      <c r="G65" s="61"/>
      <c r="H65" s="71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4" t="s">
        <v>135</v>
      </c>
      <c r="B68" s="72"/>
      <c r="C68" s="73"/>
      <c r="D68" s="73"/>
      <c r="E68" s="73"/>
      <c r="F68" s="73"/>
      <c r="G68" s="73"/>
      <c r="H68" s="67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68"/>
      <c r="K69"/>
    </row>
    <row r="70" spans="1:11" ht="12.75" customHeight="1">
      <c r="A70" s="55" t="s">
        <v>136</v>
      </c>
      <c r="B70" s="56">
        <v>2005</v>
      </c>
      <c r="C70" s="11">
        <v>10.23</v>
      </c>
      <c r="D70" s="42">
        <v>353</v>
      </c>
      <c r="E70" s="11">
        <v>23</v>
      </c>
      <c r="F70" s="29">
        <v>0.0018605324074074073</v>
      </c>
      <c r="G70" s="62">
        <f>SUM(C71:F71)</f>
        <v>332</v>
      </c>
      <c r="H70" s="69">
        <f>SUM(G70:G81)-MIN(G70:G81)</f>
        <v>1677</v>
      </c>
      <c r="K70"/>
    </row>
    <row r="71" spans="1:11" ht="12.75" customHeight="1">
      <c r="A71" s="55"/>
      <c r="B71" s="57"/>
      <c r="C71" s="4">
        <f>IF(C70&lt;6.87,0,VLOOKUP(C70,rfut,5,TRUE))</f>
        <v>128</v>
      </c>
      <c r="D71" s="4">
        <f>IF(D70&lt;179,0,VLOOKUP(D70,távol,4,TRUE))</f>
        <v>96</v>
      </c>
      <c r="E71" s="4">
        <f>IF(E70&lt;4,0,VLOOKUP(E70,kisl,2,TRUE))</f>
        <v>69</v>
      </c>
      <c r="F71" s="4">
        <f>IF(F70&lt;lány!$D$2,0,VLOOKUP(F70,hfut,3,TRUE))</f>
        <v>39</v>
      </c>
      <c r="G71" s="63"/>
      <c r="H71" s="70"/>
      <c r="K71"/>
    </row>
    <row r="72" spans="1:8" ht="12.75" customHeight="1">
      <c r="A72" s="55" t="s">
        <v>137</v>
      </c>
      <c r="B72" s="56">
        <v>2005</v>
      </c>
      <c r="C72" s="11">
        <v>9.15</v>
      </c>
      <c r="D72" s="42">
        <v>350</v>
      </c>
      <c r="E72" s="11">
        <v>22</v>
      </c>
      <c r="F72" s="12">
        <v>0.001991550925925926</v>
      </c>
      <c r="G72" s="62">
        <f>SUM(C73:F73)</f>
        <v>347</v>
      </c>
      <c r="H72" s="70"/>
    </row>
    <row r="73" spans="1:11" ht="12.75" customHeight="1">
      <c r="A73" s="55"/>
      <c r="B73" s="57"/>
      <c r="C73" s="4">
        <f>IF(C72&lt;6.87,0,VLOOKUP(C72,rfut,5,TRUE))</f>
        <v>178</v>
      </c>
      <c r="D73" s="4">
        <f>IF(D72&lt;179,0,VLOOKUP(D72,távol,4,TRUE))</f>
        <v>95</v>
      </c>
      <c r="E73" s="4">
        <f>IF(E72&lt;4,0,VLOOKUP(E72,kisl,2,TRUE))</f>
        <v>66</v>
      </c>
      <c r="F73" s="4">
        <f>IF(F72&lt;lány!$D$2,0,VLOOKUP(F72,hfut,3,TRUE))</f>
        <v>8</v>
      </c>
      <c r="G73" s="63"/>
      <c r="H73" s="70"/>
      <c r="K73"/>
    </row>
    <row r="74" spans="1:11" ht="12.75" customHeight="1">
      <c r="A74" s="55" t="s">
        <v>138</v>
      </c>
      <c r="B74" s="56">
        <v>2005</v>
      </c>
      <c r="C74" s="11">
        <v>9.53</v>
      </c>
      <c r="D74" s="42">
        <v>270</v>
      </c>
      <c r="E74" s="11">
        <v>25</v>
      </c>
      <c r="F74" s="12">
        <v>0.0016340277777777776</v>
      </c>
      <c r="G74" s="62">
        <f>SUM(C75:F75)</f>
        <v>382</v>
      </c>
      <c r="H74" s="70"/>
      <c r="K74"/>
    </row>
    <row r="75" spans="1:11" ht="13.5" customHeight="1">
      <c r="A75" s="55"/>
      <c r="B75" s="57"/>
      <c r="C75" s="4">
        <f>IF(C74&lt;6.87,0,VLOOKUP(C74,rfut,5,TRUE))</f>
        <v>160</v>
      </c>
      <c r="D75" s="4">
        <f>IF(D74&lt;179,0,VLOOKUP(D74,távol,4,TRUE))</f>
        <v>48</v>
      </c>
      <c r="E75" s="4">
        <f>IF(E74&lt;4,0,VLOOKUP(E74,kisl,2,TRUE))</f>
        <v>77</v>
      </c>
      <c r="F75" s="4">
        <f>IF(F74&lt;lány!$D$2,0,VLOOKUP(F74,hfut,3,TRUE))</f>
        <v>97</v>
      </c>
      <c r="G75" s="63"/>
      <c r="H75" s="70"/>
      <c r="K75"/>
    </row>
    <row r="76" spans="1:11" ht="12.75" customHeight="1">
      <c r="A76" s="55" t="s">
        <v>139</v>
      </c>
      <c r="B76" s="56">
        <v>2006</v>
      </c>
      <c r="C76" s="11">
        <v>10.32</v>
      </c>
      <c r="D76" s="42">
        <v>332</v>
      </c>
      <c r="E76" s="11">
        <v>25</v>
      </c>
      <c r="F76" s="12">
        <v>0.0018504629629629628</v>
      </c>
      <c r="G76" s="62">
        <f>SUM(C77:F77)</f>
        <v>327</v>
      </c>
      <c r="H76" s="70"/>
      <c r="K76"/>
    </row>
    <row r="77" spans="1:11" ht="12.75" customHeight="1">
      <c r="A77" s="55"/>
      <c r="B77" s="57"/>
      <c r="C77" s="4">
        <f>IF(C76&lt;6.87,0,VLOOKUP(C76,rfut,5,TRUE))</f>
        <v>124</v>
      </c>
      <c r="D77" s="4">
        <f>IF(D76&lt;179,0,VLOOKUP(D76,távol,4,TRUE))</f>
        <v>84</v>
      </c>
      <c r="E77" s="4">
        <f>IF(E76&lt;4,0,VLOOKUP(E76,kisl,2,TRUE))</f>
        <v>77</v>
      </c>
      <c r="F77" s="4">
        <f>IF(F76&lt;lány!$D$2,0,VLOOKUP(F76,hfut,3,TRUE))</f>
        <v>42</v>
      </c>
      <c r="G77" s="63"/>
      <c r="H77" s="70"/>
      <c r="K77"/>
    </row>
    <row r="78" spans="1:11" ht="12.75" customHeight="1">
      <c r="A78" s="55" t="s">
        <v>140</v>
      </c>
      <c r="B78" s="56">
        <v>2005</v>
      </c>
      <c r="C78" s="11">
        <v>10.28</v>
      </c>
      <c r="D78" s="42">
        <v>334</v>
      </c>
      <c r="E78" s="11">
        <v>25</v>
      </c>
      <c r="F78" s="12">
        <v>0.0020178240740740742</v>
      </c>
      <c r="G78" s="58">
        <f>SUM(C79:F79)</f>
        <v>289</v>
      </c>
      <c r="H78" s="70"/>
      <c r="K78"/>
    </row>
    <row r="79" spans="1:11" ht="12.75" customHeight="1">
      <c r="A79" s="55"/>
      <c r="B79" s="57"/>
      <c r="C79" s="4">
        <f>IF(C78&lt;6.87,0,VLOOKUP(C78,rfut,5,TRUE))</f>
        <v>126</v>
      </c>
      <c r="D79" s="4">
        <f>IF(D78&lt;179,0,VLOOKUP(D78,távol,4,TRUE))</f>
        <v>85</v>
      </c>
      <c r="E79" s="4">
        <f>IF(E78&lt;4,0,VLOOKUP(E78,kisl,2,TRUE))</f>
        <v>77</v>
      </c>
      <c r="F79" s="4">
        <f>IF(F78&lt;lány!$D$2,0,VLOOKUP(F78,hfut,3,TRUE))</f>
        <v>1</v>
      </c>
      <c r="G79" s="59"/>
      <c r="H79" s="70"/>
      <c r="K79"/>
    </row>
    <row r="80" spans="1:11" ht="12.75" customHeight="1">
      <c r="A80" s="55"/>
      <c r="B80" s="56"/>
      <c r="C80" s="13"/>
      <c r="D80" s="43"/>
      <c r="E80" s="13"/>
      <c r="F80" s="14"/>
      <c r="G80" s="58">
        <f>SUM(C81:F81)</f>
        <v>0</v>
      </c>
      <c r="H80" s="70"/>
      <c r="K80"/>
    </row>
    <row r="81" spans="1:11" ht="12.75" customHeight="1" thickBot="1">
      <c r="A81" s="55"/>
      <c r="B81" s="60"/>
      <c r="C81" s="5">
        <f>IF(C80&lt;6.87,0,VLOOKUP(C80,rfut,5,TRUE))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IF(F80&lt;lány!$D$2,0,VLOOKUP(F80,hfut,3,TRUE))</f>
        <v>0</v>
      </c>
      <c r="G81" s="61"/>
      <c r="H81" s="71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4" t="s">
        <v>141</v>
      </c>
      <c r="B84" s="72"/>
      <c r="C84" s="73"/>
      <c r="D84" s="73"/>
      <c r="E84" s="73"/>
      <c r="F84" s="73"/>
      <c r="G84" s="73"/>
      <c r="H84" s="67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68"/>
      <c r="K85"/>
    </row>
    <row r="86" spans="1:11" ht="12.75" customHeight="1">
      <c r="A86" s="55" t="s">
        <v>142</v>
      </c>
      <c r="B86" s="56">
        <v>2006</v>
      </c>
      <c r="C86" s="11">
        <v>10.94</v>
      </c>
      <c r="D86" s="42">
        <v>280</v>
      </c>
      <c r="E86" s="11">
        <v>27</v>
      </c>
      <c r="F86" s="29">
        <v>0.0022831018518518517</v>
      </c>
      <c r="G86" s="62">
        <f>SUM(C87:F87)</f>
        <v>236</v>
      </c>
      <c r="H86" s="69">
        <f>SUM(G86:G97)-MIN(G86:G97)</f>
        <v>1597</v>
      </c>
      <c r="K86"/>
    </row>
    <row r="87" spans="1:11" ht="12.75" customHeight="1">
      <c r="A87" s="55"/>
      <c r="B87" s="57"/>
      <c r="C87" s="4">
        <f>IF(C86&lt;6.87,0,VLOOKUP(C86,rfut,5,TRUE))</f>
        <v>97</v>
      </c>
      <c r="D87" s="4">
        <f>IF(D86&lt;179,0,VLOOKUP(D86,távol,4,TRUE))</f>
        <v>54</v>
      </c>
      <c r="E87" s="4">
        <f>IF(E86&lt;4,0,VLOOKUP(E86,kisl,2,TRUE))</f>
        <v>85</v>
      </c>
      <c r="F87" s="4">
        <f>IF(F86&lt;lány!$D$2,0,VLOOKUP(F86,hfut,3,TRUE))</f>
        <v>0</v>
      </c>
      <c r="G87" s="63"/>
      <c r="H87" s="70"/>
      <c r="K87"/>
    </row>
    <row r="88" spans="1:11" ht="12.75" customHeight="1">
      <c r="A88" s="55" t="s">
        <v>143</v>
      </c>
      <c r="B88" s="56">
        <v>2006</v>
      </c>
      <c r="C88" s="11">
        <v>10.35</v>
      </c>
      <c r="D88" s="42">
        <v>220</v>
      </c>
      <c r="E88" s="11">
        <v>22</v>
      </c>
      <c r="F88" s="12">
        <v>0.0023305555555555553</v>
      </c>
      <c r="G88" s="62">
        <f>SUM(C89:F89)</f>
        <v>210</v>
      </c>
      <c r="H88" s="70"/>
      <c r="K88"/>
    </row>
    <row r="89" spans="1:11" ht="13.5" customHeight="1">
      <c r="A89" s="55"/>
      <c r="B89" s="57"/>
      <c r="C89" s="4">
        <f>IF(C88&lt;6.87,0,VLOOKUP(C88,rfut,5,TRUE))</f>
        <v>123</v>
      </c>
      <c r="D89" s="4">
        <f>IF(D88&lt;179,0,VLOOKUP(D88,távol,4,TRUE))</f>
        <v>21</v>
      </c>
      <c r="E89" s="4">
        <f>IF(E88&lt;4,0,VLOOKUP(E88,kisl,2,TRUE))</f>
        <v>66</v>
      </c>
      <c r="F89" s="4">
        <f>IF(F88&lt;lány!$D$2,0,VLOOKUP(F88,hfut,3,TRUE))</f>
        <v>0</v>
      </c>
      <c r="G89" s="63"/>
      <c r="H89" s="70"/>
      <c r="K89"/>
    </row>
    <row r="90" spans="1:11" ht="12.75" customHeight="1">
      <c r="A90" s="55" t="s">
        <v>144</v>
      </c>
      <c r="B90" s="56">
        <v>2006</v>
      </c>
      <c r="C90" s="11">
        <v>9.82</v>
      </c>
      <c r="D90" s="42">
        <v>323</v>
      </c>
      <c r="E90" s="11">
        <v>28</v>
      </c>
      <c r="F90" s="12">
        <v>0.0020737268518518518</v>
      </c>
      <c r="G90" s="62">
        <f>SUM(C91:F91)</f>
        <v>314</v>
      </c>
      <c r="H90" s="70"/>
      <c r="K90"/>
    </row>
    <row r="91" spans="1:11" ht="12.75" customHeight="1">
      <c r="A91" s="55"/>
      <c r="B91" s="57"/>
      <c r="C91" s="4">
        <f>IF(C90&lt;6.87,0,VLOOKUP(C90,rfut,5,TRUE))</f>
        <v>146</v>
      </c>
      <c r="D91" s="4">
        <f>IF(D90&lt;179,0,VLOOKUP(D90,távol,4,TRUE))</f>
        <v>79</v>
      </c>
      <c r="E91" s="4">
        <f>IF(E90&lt;4,0,VLOOKUP(E90,kisl,2,TRUE))</f>
        <v>89</v>
      </c>
      <c r="F91" s="4">
        <f>IF(F90&lt;lány!$D$2,0,VLOOKUP(F90,hfut,3,TRUE))</f>
        <v>0</v>
      </c>
      <c r="G91" s="63"/>
      <c r="H91" s="70"/>
      <c r="K91"/>
    </row>
    <row r="92" spans="1:11" ht="12.75" customHeight="1">
      <c r="A92" s="55" t="s">
        <v>145</v>
      </c>
      <c r="B92" s="56">
        <v>2005</v>
      </c>
      <c r="C92" s="11">
        <v>9.65</v>
      </c>
      <c r="D92" s="42">
        <v>304</v>
      </c>
      <c r="E92" s="11">
        <v>32.5</v>
      </c>
      <c r="F92" s="12">
        <v>0.001820601851851852</v>
      </c>
      <c r="G92" s="62">
        <f>SUM(C93:F93)</f>
        <v>378</v>
      </c>
      <c r="H92" s="70"/>
      <c r="K92"/>
    </row>
    <row r="93" spans="1:11" ht="12.75" customHeight="1">
      <c r="A93" s="55"/>
      <c r="B93" s="57"/>
      <c r="C93" s="4">
        <f>IF(C92&lt;6.87,0,VLOOKUP(C92,rfut,5,TRUE))</f>
        <v>154</v>
      </c>
      <c r="D93" s="4">
        <f>IF(D92&lt;179,0,VLOOKUP(D92,távol,4,TRUE))</f>
        <v>68</v>
      </c>
      <c r="E93" s="4">
        <f>IF(E92&lt;4,0,VLOOKUP(E92,kisl,2,TRUE))</f>
        <v>107</v>
      </c>
      <c r="F93" s="4">
        <f>IF(F92&lt;lány!$D$2,0,VLOOKUP(F92,hfut,3,TRUE))</f>
        <v>49</v>
      </c>
      <c r="G93" s="63"/>
      <c r="H93" s="70"/>
      <c r="K93"/>
    </row>
    <row r="94" spans="1:11" ht="12.75" customHeight="1">
      <c r="A94" s="55" t="s">
        <v>146</v>
      </c>
      <c r="B94" s="56">
        <v>2005</v>
      </c>
      <c r="C94" s="11">
        <v>9.4</v>
      </c>
      <c r="D94" s="42">
        <v>335</v>
      </c>
      <c r="E94" s="11">
        <v>28</v>
      </c>
      <c r="F94" s="12">
        <v>0.0015633101851851852</v>
      </c>
      <c r="G94" s="58">
        <f>SUM(C95:F95)</f>
        <v>459</v>
      </c>
      <c r="H94" s="70"/>
      <c r="K94"/>
    </row>
    <row r="95" spans="1:11" ht="12.75" customHeight="1">
      <c r="A95" s="55"/>
      <c r="B95" s="57"/>
      <c r="C95" s="4">
        <f>IF(C94&lt;6.87,0,VLOOKUP(C94,rfut,5,TRUE))</f>
        <v>166</v>
      </c>
      <c r="D95" s="4">
        <f>IF(D94&lt;179,0,VLOOKUP(D94,távol,4,TRUE))</f>
        <v>86</v>
      </c>
      <c r="E95" s="4">
        <f>IF(E94&lt;4,0,VLOOKUP(E94,kisl,2,TRUE))</f>
        <v>89</v>
      </c>
      <c r="F95" s="4">
        <f>IF(F94&lt;lány!$D$2,0,VLOOKUP(F94,hfut,3,TRUE))</f>
        <v>118</v>
      </c>
      <c r="G95" s="59"/>
      <c r="H95" s="70"/>
      <c r="K95"/>
    </row>
    <row r="96" spans="1:11" ht="12.75" customHeight="1">
      <c r="A96" s="55"/>
      <c r="B96" s="56"/>
      <c r="C96" s="13"/>
      <c r="D96" s="43"/>
      <c r="E96" s="13"/>
      <c r="F96" s="14"/>
      <c r="G96" s="58">
        <f>SUM(C97:F97)</f>
        <v>0</v>
      </c>
      <c r="H96" s="70"/>
      <c r="K96"/>
    </row>
    <row r="97" spans="1:11" ht="12.75" customHeight="1" thickBot="1">
      <c r="A97" s="55"/>
      <c r="B97" s="60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61"/>
      <c r="H97" s="71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4" t="s">
        <v>147</v>
      </c>
      <c r="B100" s="72"/>
      <c r="C100" s="73"/>
      <c r="D100" s="73"/>
      <c r="E100" s="73"/>
      <c r="F100" s="73"/>
      <c r="G100" s="73"/>
      <c r="H100" s="67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68"/>
      <c r="K101"/>
    </row>
    <row r="102" spans="1:11" ht="12.75" customHeight="1">
      <c r="A102" s="55" t="s">
        <v>148</v>
      </c>
      <c r="B102" s="56"/>
      <c r="C102" s="11">
        <v>9.12</v>
      </c>
      <c r="D102" s="42">
        <v>320</v>
      </c>
      <c r="E102" s="11">
        <v>27</v>
      </c>
      <c r="F102" s="29">
        <v>0.001608564814814815</v>
      </c>
      <c r="G102" s="62">
        <f>SUM(C103:F103)</f>
        <v>447</v>
      </c>
      <c r="H102" s="69">
        <f>SUM(G102:G113)-MIN(G102:G113)</f>
        <v>1622</v>
      </c>
      <c r="K102"/>
    </row>
    <row r="103" spans="1:11" ht="13.5" customHeight="1">
      <c r="A103" s="55"/>
      <c r="B103" s="57"/>
      <c r="C103" s="4">
        <f>IF(C102&lt;6.87,0,VLOOKUP(C102,rfut,5,TRUE))</f>
        <v>180</v>
      </c>
      <c r="D103" s="4">
        <f>IF(D102&lt;179,0,VLOOKUP(D102,távol,4,TRUE))</f>
        <v>77</v>
      </c>
      <c r="E103" s="4">
        <f>IF(E102&lt;4,0,VLOOKUP(E102,kisl,2,TRUE))</f>
        <v>85</v>
      </c>
      <c r="F103" s="4">
        <f>IF(F102&lt;lány!$D$2,0,VLOOKUP(F102,hfut,3,TRUE))</f>
        <v>105</v>
      </c>
      <c r="G103" s="63"/>
      <c r="H103" s="70"/>
      <c r="K103"/>
    </row>
    <row r="104" spans="1:11" ht="12.75" customHeight="1">
      <c r="A104" s="55" t="s">
        <v>149</v>
      </c>
      <c r="B104" s="56"/>
      <c r="C104" s="11">
        <v>10.71</v>
      </c>
      <c r="D104" s="42">
        <v>285</v>
      </c>
      <c r="E104" s="11">
        <v>28.5</v>
      </c>
      <c r="F104" s="12">
        <v>0.002069560185185185</v>
      </c>
      <c r="G104" s="62">
        <f>SUM(C105:F105)</f>
        <v>255</v>
      </c>
      <c r="H104" s="70"/>
      <c r="K104"/>
    </row>
    <row r="105" spans="1:11" ht="12.75" customHeight="1">
      <c r="A105" s="55"/>
      <c r="B105" s="57"/>
      <c r="C105" s="4">
        <f>IF(C104&lt;6.87,0,VLOOKUP(C104,rfut,5,TRUE))</f>
        <v>107</v>
      </c>
      <c r="D105" s="4">
        <f>IF(D104&lt;179,0,VLOOKUP(D104,távol,4,TRUE))</f>
        <v>57</v>
      </c>
      <c r="E105" s="4">
        <f>IF(E104&lt;4,0,VLOOKUP(E104,kisl,2,TRUE))</f>
        <v>91</v>
      </c>
      <c r="F105" s="4">
        <f>IF(F104&lt;lány!$D$2,0,VLOOKUP(F104,hfut,3,TRUE))</f>
        <v>0</v>
      </c>
      <c r="G105" s="63"/>
      <c r="H105" s="70"/>
      <c r="K105"/>
    </row>
    <row r="106" spans="1:11" ht="12.75" customHeight="1">
      <c r="A106" s="55" t="s">
        <v>150</v>
      </c>
      <c r="B106" s="56"/>
      <c r="C106" s="11">
        <v>9.59</v>
      </c>
      <c r="D106" s="42">
        <v>320</v>
      </c>
      <c r="E106" s="11">
        <v>29.5</v>
      </c>
      <c r="F106" s="12">
        <v>0.0018591435185185184</v>
      </c>
      <c r="G106" s="62">
        <f>SUM(C107:F107)</f>
        <v>368</v>
      </c>
      <c r="H106" s="70"/>
      <c r="K106"/>
    </row>
    <row r="107" spans="1:11" ht="12.75" customHeight="1">
      <c r="A107" s="55"/>
      <c r="B107" s="57"/>
      <c r="C107" s="4">
        <f>IF(C106&lt;6.87,0,VLOOKUP(C106,rfut,5,TRUE))</f>
        <v>157</v>
      </c>
      <c r="D107" s="4">
        <f>IF(D106&lt;179,0,VLOOKUP(D106,távol,4,TRUE))</f>
        <v>77</v>
      </c>
      <c r="E107" s="4">
        <f>IF(E106&lt;4,0,VLOOKUP(E106,kisl,2,TRUE))</f>
        <v>95</v>
      </c>
      <c r="F107" s="4">
        <f>IF(F106&lt;lány!$D$2,0,VLOOKUP(F106,hfut,3,TRUE))</f>
        <v>39</v>
      </c>
      <c r="G107" s="63"/>
      <c r="H107" s="70"/>
      <c r="K107"/>
    </row>
    <row r="108" spans="1:11" ht="12.75" customHeight="1">
      <c r="A108" s="55" t="s">
        <v>151</v>
      </c>
      <c r="B108" s="56"/>
      <c r="C108" s="11">
        <v>10.99</v>
      </c>
      <c r="D108" s="42">
        <v>280</v>
      </c>
      <c r="E108" s="11">
        <v>24</v>
      </c>
      <c r="F108" s="12">
        <v>0.0018900462962962961</v>
      </c>
      <c r="G108" s="62">
        <f>SUM(C109:F109)</f>
        <v>254</v>
      </c>
      <c r="H108" s="70"/>
      <c r="K108"/>
    </row>
    <row r="109" spans="1:11" ht="12.75" customHeight="1">
      <c r="A109" s="55"/>
      <c r="B109" s="57"/>
      <c r="C109" s="4">
        <f>IF(C108&lt;6.87,0,VLOOKUP(C108,rfut,5,TRUE))</f>
        <v>95</v>
      </c>
      <c r="D109" s="4">
        <f>IF(D108&lt;179,0,VLOOKUP(D108,távol,4,TRUE))</f>
        <v>54</v>
      </c>
      <c r="E109" s="4">
        <f>IF(E108&lt;4,0,VLOOKUP(E108,kisl,2,TRUE))</f>
        <v>73</v>
      </c>
      <c r="F109" s="4">
        <f>IF(F108&lt;lány!$D$2,0,VLOOKUP(F108,hfut,3,TRUE))</f>
        <v>32</v>
      </c>
      <c r="G109" s="63"/>
      <c r="H109" s="70"/>
      <c r="K109"/>
    </row>
    <row r="110" spans="1:11" ht="12.75" customHeight="1">
      <c r="A110" s="55" t="s">
        <v>152</v>
      </c>
      <c r="B110" s="56"/>
      <c r="C110" s="11">
        <v>10.06</v>
      </c>
      <c r="D110" s="42">
        <v>308</v>
      </c>
      <c r="E110" s="11">
        <v>27</v>
      </c>
      <c r="F110" s="12">
        <v>0.0019962962962962964</v>
      </c>
      <c r="G110" s="58">
        <f>SUM(C111:F111)</f>
        <v>298</v>
      </c>
      <c r="H110" s="70"/>
      <c r="K110"/>
    </row>
    <row r="111" spans="1:11" ht="12.75" customHeight="1">
      <c r="A111" s="55"/>
      <c r="B111" s="57"/>
      <c r="C111" s="4">
        <f>IF(C110&lt;6.87,0,VLOOKUP(C110,rfut,5,TRUE))</f>
        <v>136</v>
      </c>
      <c r="D111" s="4">
        <f>IF(D110&lt;179,0,VLOOKUP(D110,távol,4,TRUE))</f>
        <v>70</v>
      </c>
      <c r="E111" s="4">
        <f>IF(E110&lt;4,0,VLOOKUP(E110,kisl,2,TRUE))</f>
        <v>85</v>
      </c>
      <c r="F111" s="4">
        <f>IF(F110&lt;lány!$D$2,0,VLOOKUP(F110,hfut,3,TRUE))</f>
        <v>7</v>
      </c>
      <c r="G111" s="59"/>
      <c r="H111" s="70"/>
      <c r="K111"/>
    </row>
    <row r="112" spans="1:11" ht="12.75" customHeight="1">
      <c r="A112" s="55"/>
      <c r="B112" s="56"/>
      <c r="C112" s="13"/>
      <c r="D112" s="43"/>
      <c r="E112" s="13"/>
      <c r="F112" s="14"/>
      <c r="G112" s="58">
        <f>SUM(C113:F113)</f>
        <v>0</v>
      </c>
      <c r="H112" s="70"/>
      <c r="K112"/>
    </row>
    <row r="113" spans="1:11" ht="12.75" customHeight="1" thickBot="1">
      <c r="A113" s="55"/>
      <c r="B113" s="60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61"/>
      <c r="H113" s="71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64" t="s">
        <v>153</v>
      </c>
      <c r="B116" s="72"/>
      <c r="C116" s="73"/>
      <c r="D116" s="73"/>
      <c r="E116" s="73"/>
      <c r="F116" s="73"/>
      <c r="G116" s="73"/>
      <c r="H116" s="67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68"/>
      <c r="K117"/>
    </row>
    <row r="118" spans="1:11" ht="12.75" customHeight="1">
      <c r="A118" s="55" t="s">
        <v>154</v>
      </c>
      <c r="B118" s="56">
        <v>2005</v>
      </c>
      <c r="C118" s="11">
        <v>10.24</v>
      </c>
      <c r="D118" s="42">
        <v>333</v>
      </c>
      <c r="E118" s="11">
        <v>29.5</v>
      </c>
      <c r="F118" s="29">
        <v>0.001906597222222222</v>
      </c>
      <c r="G118" s="62">
        <f>SUM(C119:F119)</f>
        <v>336</v>
      </c>
      <c r="H118" s="69">
        <f>SUM(G118:G129)-MIN(G118:G129)</f>
        <v>1603</v>
      </c>
      <c r="K118"/>
    </row>
    <row r="119" spans="1:11" ht="12.75" customHeight="1">
      <c r="A119" s="55"/>
      <c r="B119" s="57"/>
      <c r="C119" s="4">
        <f>IF(C118&lt;6.87,0,VLOOKUP(C118,rfut,5,TRUE))</f>
        <v>128</v>
      </c>
      <c r="D119" s="4">
        <f>IF(D118&lt;179,0,VLOOKUP(D118,távol,4,TRUE))</f>
        <v>85</v>
      </c>
      <c r="E119" s="4">
        <f>IF(E118&lt;4,0,VLOOKUP(E118,kisl,2,TRUE))</f>
        <v>95</v>
      </c>
      <c r="F119" s="4">
        <f>IF(F118&lt;lány!$D$2,0,VLOOKUP(F118,hfut,3,TRUE))</f>
        <v>28</v>
      </c>
      <c r="G119" s="63"/>
      <c r="H119" s="70"/>
      <c r="K119"/>
    </row>
    <row r="120" spans="1:11" ht="12.75" customHeight="1">
      <c r="A120" s="55" t="s">
        <v>155</v>
      </c>
      <c r="B120" s="56">
        <v>2006</v>
      </c>
      <c r="C120" s="11">
        <v>10.02</v>
      </c>
      <c r="D120" s="42">
        <v>300</v>
      </c>
      <c r="E120" s="11">
        <v>29</v>
      </c>
      <c r="F120" s="12">
        <v>0.0021836805555555555</v>
      </c>
      <c r="G120" s="62">
        <f>SUM(C121:F121)</f>
        <v>296</v>
      </c>
      <c r="H120" s="70"/>
      <c r="K120"/>
    </row>
    <row r="121" spans="1:11" ht="12.75" customHeight="1">
      <c r="A121" s="55"/>
      <c r="B121" s="57"/>
      <c r="C121" s="4">
        <f>IF(C120&lt;6.87,0,VLOOKUP(C120,rfut,5,TRUE))</f>
        <v>137</v>
      </c>
      <c r="D121" s="4">
        <f>IF(D120&lt;179,0,VLOOKUP(D120,távol,4,TRUE))</f>
        <v>66</v>
      </c>
      <c r="E121" s="4">
        <f>IF(E120&lt;4,0,VLOOKUP(E120,kisl,2,TRUE))</f>
        <v>93</v>
      </c>
      <c r="F121" s="4">
        <f>IF(F120&lt;lány!$D$2,0,VLOOKUP(F120,hfut,3,TRUE))</f>
        <v>0</v>
      </c>
      <c r="G121" s="63"/>
      <c r="H121" s="70"/>
      <c r="K121"/>
    </row>
    <row r="122" spans="1:11" ht="12.75" customHeight="1">
      <c r="A122" s="55" t="s">
        <v>156</v>
      </c>
      <c r="B122" s="56">
        <v>2006</v>
      </c>
      <c r="C122" s="11">
        <v>10.3</v>
      </c>
      <c r="D122" s="42">
        <v>278</v>
      </c>
      <c r="E122" s="11">
        <v>26</v>
      </c>
      <c r="F122" s="12">
        <v>0.001989814814814815</v>
      </c>
      <c r="G122" s="62">
        <f>SUM(C123:F123)</f>
        <v>267</v>
      </c>
      <c r="H122" s="70"/>
      <c r="K122"/>
    </row>
    <row r="123" spans="1:11" ht="12.75" customHeight="1">
      <c r="A123" s="55"/>
      <c r="B123" s="57"/>
      <c r="C123" s="4">
        <f>IF(C122&lt;6.87,0,VLOOKUP(C122,rfut,5,TRUE))</f>
        <v>125</v>
      </c>
      <c r="D123" s="4">
        <f>IF(D122&lt;179,0,VLOOKUP(D122,távol,4,TRUE))</f>
        <v>53</v>
      </c>
      <c r="E123" s="4">
        <f>IF(E122&lt;4,0,VLOOKUP(E122,kisl,2,TRUE))</f>
        <v>81</v>
      </c>
      <c r="F123" s="4">
        <f>IF(F122&lt;lány!$D$2,0,VLOOKUP(F122,hfut,3,TRUE))</f>
        <v>8</v>
      </c>
      <c r="G123" s="63"/>
      <c r="H123" s="70"/>
      <c r="K123"/>
    </row>
    <row r="124" spans="1:11" ht="12.75" customHeight="1">
      <c r="A124" s="55" t="s">
        <v>157</v>
      </c>
      <c r="B124" s="56">
        <v>2005</v>
      </c>
      <c r="C124" s="11">
        <v>10.39</v>
      </c>
      <c r="D124" s="42">
        <v>350</v>
      </c>
      <c r="E124" s="11">
        <v>31.5</v>
      </c>
      <c r="F124" s="12">
        <v>0.0016993055555555555</v>
      </c>
      <c r="G124" s="62">
        <f>SUM(C125:F125)</f>
        <v>399</v>
      </c>
      <c r="H124" s="70"/>
      <c r="K124"/>
    </row>
    <row r="125" spans="1:11" ht="12.75" customHeight="1">
      <c r="A125" s="55"/>
      <c r="B125" s="57"/>
      <c r="C125" s="4">
        <f>IF(C124&lt;6.87,0,VLOOKUP(C124,rfut,5,TRUE))</f>
        <v>121</v>
      </c>
      <c r="D125" s="4">
        <f>IF(D124&lt;179,0,VLOOKUP(D124,távol,4,TRUE))</f>
        <v>95</v>
      </c>
      <c r="E125" s="4">
        <f>IF(E124&lt;4,0,VLOOKUP(E124,kisl,2,TRUE))</f>
        <v>103</v>
      </c>
      <c r="F125" s="4">
        <f>IF(F124&lt;lány!$D$2,0,VLOOKUP(F124,hfut,3,TRUE))</f>
        <v>80</v>
      </c>
      <c r="G125" s="63"/>
      <c r="H125" s="70"/>
      <c r="K125"/>
    </row>
    <row r="126" spans="1:11" ht="12.75" customHeight="1">
      <c r="A126" s="55" t="s">
        <v>158</v>
      </c>
      <c r="B126" s="56">
        <v>2006</v>
      </c>
      <c r="C126" s="11">
        <v>10.16</v>
      </c>
      <c r="D126" s="42">
        <v>313</v>
      </c>
      <c r="E126" s="11">
        <v>20.5</v>
      </c>
      <c r="F126" s="12">
        <v>0.0019282407407407408</v>
      </c>
      <c r="G126" s="58">
        <f>SUM(C127:F127)</f>
        <v>287</v>
      </c>
      <c r="H126" s="70"/>
      <c r="K126"/>
    </row>
    <row r="127" spans="1:11" ht="12.75" customHeight="1">
      <c r="A127" s="55"/>
      <c r="B127" s="57"/>
      <c r="C127" s="4">
        <f>IF(C126&lt;6.87,0,VLOOKUP(C126,rfut,5,TRUE))</f>
        <v>131</v>
      </c>
      <c r="D127" s="4">
        <f>IF(D126&lt;179,0,VLOOKUP(D126,távol,4,TRUE))</f>
        <v>73</v>
      </c>
      <c r="E127" s="4">
        <f>IF(E126&lt;4,0,VLOOKUP(E126,kisl,2,TRUE))</f>
        <v>60</v>
      </c>
      <c r="F127" s="4">
        <f>IF(F126&lt;lány!$D$2,0,VLOOKUP(F126,hfut,3,TRUE))</f>
        <v>23</v>
      </c>
      <c r="G127" s="59"/>
      <c r="H127" s="70"/>
      <c r="K127"/>
    </row>
    <row r="128" spans="1:11" ht="12.75" customHeight="1">
      <c r="A128" s="55" t="s">
        <v>159</v>
      </c>
      <c r="B128" s="56">
        <v>2006</v>
      </c>
      <c r="C128" s="13">
        <v>10.25</v>
      </c>
      <c r="D128" s="43">
        <v>300</v>
      </c>
      <c r="E128" s="13">
        <v>25.5</v>
      </c>
      <c r="F128" s="14">
        <v>0.001971296296296296</v>
      </c>
      <c r="G128" s="58">
        <f>SUM(C129:F129)</f>
        <v>285</v>
      </c>
      <c r="H128" s="70"/>
      <c r="K128"/>
    </row>
    <row r="129" spans="1:11" ht="12.75" customHeight="1" thickBot="1">
      <c r="A129" s="55"/>
      <c r="B129" s="60"/>
      <c r="C129" s="5">
        <f>IF(C128&lt;6.87,0,VLOOKUP(C128,rfut,5,TRUE))</f>
        <v>127</v>
      </c>
      <c r="D129" s="5">
        <f>IF(D128&lt;179,0,VLOOKUP(D128,távol,4,TRUE))</f>
        <v>66</v>
      </c>
      <c r="E129" s="5">
        <f>IF(E128&lt;4,0,VLOOKUP(E128,kisl,2,TRUE))</f>
        <v>79</v>
      </c>
      <c r="F129" s="5">
        <f>IF(F128&lt;lány!$D$2,0,VLOOKUP(F128,hfut,3,TRUE))</f>
        <v>13</v>
      </c>
      <c r="G129" s="61"/>
      <c r="H129" s="71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4" t="s">
        <v>160</v>
      </c>
      <c r="B132" s="72"/>
      <c r="C132" s="73"/>
      <c r="D132" s="73"/>
      <c r="E132" s="73"/>
      <c r="F132" s="73"/>
      <c r="G132" s="73"/>
      <c r="H132" s="67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68"/>
      <c r="K133"/>
    </row>
    <row r="134" spans="1:11" ht="12.75" customHeight="1">
      <c r="A134" s="55" t="s">
        <v>161</v>
      </c>
      <c r="B134" s="56">
        <v>2006</v>
      </c>
      <c r="C134" s="11">
        <v>9.93</v>
      </c>
      <c r="D134" s="42">
        <v>335</v>
      </c>
      <c r="E134" s="11">
        <v>27</v>
      </c>
      <c r="F134" s="29">
        <v>0.0017870370370370368</v>
      </c>
      <c r="G134" s="62">
        <f>SUM(C135:F135)</f>
        <v>369</v>
      </c>
      <c r="H134" s="69">
        <f>SUM(G134:G145)-MIN(G134:G145)</f>
        <v>2178</v>
      </c>
      <c r="K134"/>
    </row>
    <row r="135" spans="1:11" ht="12.75" customHeight="1">
      <c r="A135" s="55"/>
      <c r="B135" s="57"/>
      <c r="C135" s="4">
        <f>IF(C134&lt;6.87,0,VLOOKUP(C134,rfut,5,TRUE))</f>
        <v>141</v>
      </c>
      <c r="D135" s="4">
        <f>IF(D134&lt;179,0,VLOOKUP(D134,távol,4,TRUE))</f>
        <v>86</v>
      </c>
      <c r="E135" s="4">
        <f>IF(E134&lt;4,0,VLOOKUP(E134,kisl,2,TRUE))</f>
        <v>85</v>
      </c>
      <c r="F135" s="4">
        <f>IF(F134&lt;lány!$D$2,0,VLOOKUP(F134,hfut,3,TRUE))</f>
        <v>57</v>
      </c>
      <c r="G135" s="63"/>
      <c r="H135" s="70"/>
      <c r="K135"/>
    </row>
    <row r="136" spans="1:11" ht="12.75" customHeight="1">
      <c r="A136" s="55" t="s">
        <v>162</v>
      </c>
      <c r="B136" s="56">
        <v>2006</v>
      </c>
      <c r="C136" s="11">
        <v>10.76</v>
      </c>
      <c r="D136" s="42">
        <v>320</v>
      </c>
      <c r="E136" s="11">
        <v>27.5</v>
      </c>
      <c r="F136" s="12">
        <v>0.001834375</v>
      </c>
      <c r="G136" s="62">
        <f>SUM(C137:F137)</f>
        <v>314</v>
      </c>
      <c r="H136" s="70"/>
      <c r="K136"/>
    </row>
    <row r="137" spans="1:11" ht="12.75" customHeight="1">
      <c r="A137" s="55"/>
      <c r="B137" s="57"/>
      <c r="C137" s="4">
        <f>IF(C136&lt;6.87,0,VLOOKUP(C136,rfut,5,TRUE))</f>
        <v>105</v>
      </c>
      <c r="D137" s="4">
        <f>IF(D136&lt;179,0,VLOOKUP(D136,távol,4,TRUE))</f>
        <v>77</v>
      </c>
      <c r="E137" s="4">
        <f>IF(E136&lt;4,0,VLOOKUP(E136,kisl,2,TRUE))</f>
        <v>87</v>
      </c>
      <c r="F137" s="4">
        <f>IF(F136&lt;lány!$D$2,0,VLOOKUP(F136,hfut,3,TRUE))</f>
        <v>45</v>
      </c>
      <c r="G137" s="63"/>
      <c r="H137" s="70"/>
      <c r="K137"/>
    </row>
    <row r="138" spans="1:11" ht="12.75" customHeight="1">
      <c r="A138" s="55" t="s">
        <v>163</v>
      </c>
      <c r="B138" s="56">
        <v>2006</v>
      </c>
      <c r="C138" s="11">
        <v>9.5</v>
      </c>
      <c r="D138" s="42">
        <v>340</v>
      </c>
      <c r="E138" s="11">
        <v>21</v>
      </c>
      <c r="F138" s="12">
        <v>0.0016832175925925927</v>
      </c>
      <c r="G138" s="62">
        <f>SUM(C139:F139)</f>
        <v>397</v>
      </c>
      <c r="H138" s="70"/>
      <c r="K138"/>
    </row>
    <row r="139" spans="1:11" ht="12.75" customHeight="1">
      <c r="A139" s="55"/>
      <c r="B139" s="57"/>
      <c r="C139" s="4">
        <f>IF(C138&lt;6.87,0,VLOOKUP(C138,rfut,5,TRUE))</f>
        <v>161</v>
      </c>
      <c r="D139" s="4">
        <f>IF(D138&lt;179,0,VLOOKUP(D138,távol,4,TRUE))</f>
        <v>89</v>
      </c>
      <c r="E139" s="4">
        <f>IF(E138&lt;4,0,VLOOKUP(E138,kisl,2,TRUE))</f>
        <v>62</v>
      </c>
      <c r="F139" s="4">
        <f>IF(F138&lt;lány!$D$2,0,VLOOKUP(F138,hfut,3,TRUE))</f>
        <v>85</v>
      </c>
      <c r="G139" s="63"/>
      <c r="H139" s="70"/>
      <c r="K139"/>
    </row>
    <row r="140" spans="1:11" ht="12.75" customHeight="1">
      <c r="A140" s="55" t="s">
        <v>164</v>
      </c>
      <c r="B140" s="56">
        <v>2005</v>
      </c>
      <c r="C140" s="11">
        <v>9.98</v>
      </c>
      <c r="D140" s="42">
        <v>353</v>
      </c>
      <c r="E140" s="11">
        <v>30.5</v>
      </c>
      <c r="F140" s="12">
        <v>0.0017570601851851853</v>
      </c>
      <c r="G140" s="62">
        <f>SUM(C141:F141)</f>
        <v>399</v>
      </c>
      <c r="H140" s="70"/>
      <c r="K140"/>
    </row>
    <row r="141" spans="1:11" ht="12.75" customHeight="1">
      <c r="A141" s="55"/>
      <c r="B141" s="57"/>
      <c r="C141" s="4">
        <f>IF(C140&lt;6.87,0,VLOOKUP(C140,rfut,5,TRUE))</f>
        <v>139</v>
      </c>
      <c r="D141" s="4">
        <f>IF(D140&lt;179,0,VLOOKUP(D140,távol,4,TRUE))</f>
        <v>96</v>
      </c>
      <c r="E141" s="4">
        <f>IF(E140&lt;4,0,VLOOKUP(E140,kisl,2,TRUE))</f>
        <v>99</v>
      </c>
      <c r="F141" s="4">
        <f>IF(F140&lt;lány!$D$2,0,VLOOKUP(F140,hfut,3,TRUE))</f>
        <v>65</v>
      </c>
      <c r="G141" s="63"/>
      <c r="H141" s="70"/>
      <c r="K141"/>
    </row>
    <row r="142" spans="1:11" ht="12.75" customHeight="1">
      <c r="A142" s="55" t="s">
        <v>166</v>
      </c>
      <c r="B142" s="56">
        <v>2005</v>
      </c>
      <c r="C142" s="11">
        <v>9.04</v>
      </c>
      <c r="D142" s="42">
        <v>405</v>
      </c>
      <c r="E142" s="11">
        <v>34</v>
      </c>
      <c r="F142" s="12">
        <v>0.001578009259259259</v>
      </c>
      <c r="G142" s="58">
        <f>SUM(C143:F143)</f>
        <v>540</v>
      </c>
      <c r="H142" s="70"/>
      <c r="K142"/>
    </row>
    <row r="143" spans="1:11" ht="12.75" customHeight="1">
      <c r="A143" s="55"/>
      <c r="B143" s="57"/>
      <c r="C143" s="4">
        <f>IF(C142&lt;6.87,0,VLOOKUP(C142,rfut,5,TRUE))</f>
        <v>184</v>
      </c>
      <c r="D143" s="4">
        <f>IF(D142&lt;179,0,VLOOKUP(D142,távol,4,TRUE))</f>
        <v>129</v>
      </c>
      <c r="E143" s="4">
        <f>IF(E142&lt;4,0,VLOOKUP(E142,kisl,2,TRUE))</f>
        <v>114</v>
      </c>
      <c r="F143" s="4">
        <f>IF(F142&lt;lány!$D$2,0,VLOOKUP(F142,hfut,3,TRUE))</f>
        <v>113</v>
      </c>
      <c r="G143" s="59"/>
      <c r="H143" s="70"/>
      <c r="K143"/>
    </row>
    <row r="144" spans="1:11" ht="12.75" customHeight="1">
      <c r="A144" s="55" t="s">
        <v>165</v>
      </c>
      <c r="B144" s="56">
        <v>2005</v>
      </c>
      <c r="C144" s="13">
        <v>9.73</v>
      </c>
      <c r="D144" s="43">
        <v>392</v>
      </c>
      <c r="E144" s="13">
        <v>36.5</v>
      </c>
      <c r="F144" s="14">
        <v>0.0017104166666666667</v>
      </c>
      <c r="G144" s="58">
        <f>SUM(C145:F145)</f>
        <v>473</v>
      </c>
      <c r="H144" s="70"/>
      <c r="K144"/>
    </row>
    <row r="145" spans="1:11" ht="13.5" customHeight="1" thickBot="1">
      <c r="A145" s="55"/>
      <c r="B145" s="60"/>
      <c r="C145" s="5">
        <f>IF(C144&lt;6.87,0,VLOOKUP(C144,rfut,5,TRUE))</f>
        <v>150</v>
      </c>
      <c r="D145" s="5">
        <f>IF(D144&lt;179,0,VLOOKUP(D144,távol,4,TRUE))</f>
        <v>121</v>
      </c>
      <c r="E145" s="5">
        <f>IF(E144&lt;4,0,VLOOKUP(E144,kisl,2,TRUE))</f>
        <v>125</v>
      </c>
      <c r="F145" s="5">
        <f>IF(F144&lt;lány!$D$2,0,VLOOKUP(F144,hfut,3,TRUE))</f>
        <v>77</v>
      </c>
      <c r="G145" s="61"/>
      <c r="H145" s="71"/>
      <c r="K145"/>
    </row>
    <row r="146" ht="13.5" thickTop="1">
      <c r="K146"/>
    </row>
    <row r="147" ht="13.5" thickBot="1">
      <c r="K147"/>
    </row>
    <row r="148" spans="1:11" ht="26.25" thickTop="1">
      <c r="A148" s="64"/>
      <c r="B148" s="72"/>
      <c r="C148" s="73"/>
      <c r="D148" s="73"/>
      <c r="E148" s="73"/>
      <c r="F148" s="73"/>
      <c r="G148" s="73"/>
      <c r="H148" s="67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68"/>
      <c r="K149"/>
    </row>
    <row r="150" spans="1:11" ht="12.75" customHeight="1">
      <c r="A150" s="55"/>
      <c r="B150" s="56"/>
      <c r="C150" s="11"/>
      <c r="D150" s="42"/>
      <c r="E150" s="11"/>
      <c r="F150" s="54"/>
      <c r="G150" s="62">
        <f>SUM(C151:F151)</f>
        <v>0</v>
      </c>
      <c r="H150" s="69">
        <f>SUM(G150:G161)-MIN(G150:G161)</f>
        <v>0</v>
      </c>
      <c r="K150"/>
    </row>
    <row r="151" spans="1:11" ht="12.75" customHeight="1">
      <c r="A151" s="55"/>
      <c r="B151" s="57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3"/>
      <c r="H151" s="70"/>
      <c r="K151"/>
    </row>
    <row r="152" spans="1:11" ht="12.75" customHeight="1">
      <c r="A152" s="55"/>
      <c r="B152" s="56"/>
      <c r="C152" s="11"/>
      <c r="D152" s="42"/>
      <c r="E152" s="11"/>
      <c r="F152" s="12"/>
      <c r="G152" s="62">
        <f>SUM(C153:F153)</f>
        <v>0</v>
      </c>
      <c r="H152" s="70"/>
      <c r="K152"/>
    </row>
    <row r="153" spans="1:11" ht="12.75" customHeight="1">
      <c r="A153" s="55"/>
      <c r="B153" s="57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3"/>
      <c r="H153" s="70"/>
      <c r="K153"/>
    </row>
    <row r="154" spans="1:11" ht="12.75" customHeight="1">
      <c r="A154" s="55"/>
      <c r="B154" s="56"/>
      <c r="C154" s="11"/>
      <c r="D154" s="42"/>
      <c r="E154" s="11"/>
      <c r="F154" s="12"/>
      <c r="G154" s="62">
        <f>SUM(C155:F155)</f>
        <v>0</v>
      </c>
      <c r="H154" s="70"/>
      <c r="K154"/>
    </row>
    <row r="155" spans="1:11" ht="12.75" customHeight="1">
      <c r="A155" s="55"/>
      <c r="B155" s="57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3"/>
      <c r="H155" s="70"/>
      <c r="K155"/>
    </row>
    <row r="156" spans="1:11" ht="12.75" customHeight="1">
      <c r="A156" s="55"/>
      <c r="B156" s="56"/>
      <c r="C156" s="11"/>
      <c r="D156" s="42"/>
      <c r="E156" s="11"/>
      <c r="F156" s="12"/>
      <c r="G156" s="62">
        <f>SUM(C157:F157)</f>
        <v>0</v>
      </c>
      <c r="H156" s="70"/>
      <c r="K156"/>
    </row>
    <row r="157" spans="1:11" ht="12.75" customHeight="1">
      <c r="A157" s="55"/>
      <c r="B157" s="57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3"/>
      <c r="H157" s="70"/>
      <c r="K157"/>
    </row>
    <row r="158" spans="1:11" ht="12.75" customHeight="1">
      <c r="A158" s="55"/>
      <c r="B158" s="56"/>
      <c r="C158" s="11"/>
      <c r="D158" s="42"/>
      <c r="E158" s="11"/>
      <c r="F158" s="12"/>
      <c r="G158" s="58">
        <f>SUM(C159:F159)</f>
        <v>0</v>
      </c>
      <c r="H158" s="70"/>
      <c r="K158"/>
    </row>
    <row r="159" spans="1:11" ht="13.5" customHeight="1">
      <c r="A159" s="55"/>
      <c r="B159" s="57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59"/>
      <c r="H159" s="70"/>
      <c r="K159"/>
    </row>
    <row r="160" spans="1:11" ht="12.75" customHeight="1">
      <c r="A160" s="55"/>
      <c r="B160" s="56"/>
      <c r="C160" s="13"/>
      <c r="D160" s="43"/>
      <c r="E160" s="13"/>
      <c r="F160" s="14"/>
      <c r="G160" s="58">
        <f>SUM(C161:F161)</f>
        <v>0</v>
      </c>
      <c r="H160" s="70"/>
      <c r="K160"/>
    </row>
    <row r="161" spans="1:11" ht="13.5" customHeight="1" thickBot="1">
      <c r="A161" s="55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61"/>
      <c r="H161" s="71"/>
      <c r="K161"/>
    </row>
    <row r="162" ht="13.5" thickTop="1">
      <c r="K162"/>
    </row>
    <row r="163" ht="13.5" thickBot="1">
      <c r="K163"/>
    </row>
    <row r="164" spans="1:11" ht="26.25" thickTop="1">
      <c r="A164" s="64"/>
      <c r="B164" s="72"/>
      <c r="C164" s="73"/>
      <c r="D164" s="73"/>
      <c r="E164" s="73"/>
      <c r="F164" s="73"/>
      <c r="G164" s="73"/>
      <c r="H164" s="67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68"/>
      <c r="K165"/>
    </row>
    <row r="166" spans="1:11" ht="12.75" customHeight="1">
      <c r="A166" s="55"/>
      <c r="B166" s="56"/>
      <c r="C166" s="11"/>
      <c r="D166" s="42"/>
      <c r="E166" s="11"/>
      <c r="F166" s="29"/>
      <c r="G166" s="62">
        <f>SUM(C167:F167)</f>
        <v>0</v>
      </c>
      <c r="H166" s="69">
        <f>SUM(G166:G177)-MIN(G166:G177)</f>
        <v>0</v>
      </c>
      <c r="K166"/>
    </row>
    <row r="167" spans="1:11" ht="12.75" customHeight="1">
      <c r="A167" s="55"/>
      <c r="B167" s="57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3"/>
      <c r="H167" s="70"/>
      <c r="K167"/>
    </row>
    <row r="168" spans="1:11" ht="12.75" customHeight="1">
      <c r="A168" s="55"/>
      <c r="B168" s="56"/>
      <c r="C168" s="11"/>
      <c r="D168" s="42"/>
      <c r="E168" s="11"/>
      <c r="F168" s="12"/>
      <c r="G168" s="62">
        <f>SUM(C169:F169)</f>
        <v>0</v>
      </c>
      <c r="H168" s="70"/>
      <c r="K168"/>
    </row>
    <row r="169" spans="1:11" ht="12.75" customHeight="1">
      <c r="A169" s="55"/>
      <c r="B169" s="57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3"/>
      <c r="H169" s="70"/>
      <c r="K169"/>
    </row>
    <row r="170" spans="1:11" ht="12.75" customHeight="1">
      <c r="A170" s="55"/>
      <c r="B170" s="56"/>
      <c r="C170" s="11"/>
      <c r="D170" s="42"/>
      <c r="E170" s="11"/>
      <c r="F170" s="12"/>
      <c r="G170" s="62">
        <f>SUM(C171:F171)</f>
        <v>0</v>
      </c>
      <c r="H170" s="70"/>
      <c r="K170"/>
    </row>
    <row r="171" spans="1:11" ht="12.75" customHeight="1">
      <c r="A171" s="55"/>
      <c r="B171" s="57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3"/>
      <c r="H171" s="70"/>
      <c r="K171"/>
    </row>
    <row r="172" spans="1:11" ht="12.75" customHeight="1">
      <c r="A172" s="55"/>
      <c r="B172" s="56"/>
      <c r="C172" s="11"/>
      <c r="D172" s="42"/>
      <c r="E172" s="11"/>
      <c r="F172" s="12"/>
      <c r="G172" s="62">
        <f>SUM(C173:F173)</f>
        <v>0</v>
      </c>
      <c r="H172" s="70"/>
      <c r="K172"/>
    </row>
    <row r="173" spans="1:11" ht="12.75" customHeight="1">
      <c r="A173" s="55"/>
      <c r="B173" s="57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3"/>
      <c r="H173" s="70"/>
      <c r="K173"/>
    </row>
    <row r="174" spans="1:11" ht="12.75" customHeight="1">
      <c r="A174" s="55"/>
      <c r="B174" s="56"/>
      <c r="C174" s="11"/>
      <c r="D174" s="42"/>
      <c r="E174" s="11"/>
      <c r="F174" s="12"/>
      <c r="G174" s="58">
        <f>SUM(C175:F175)</f>
        <v>0</v>
      </c>
      <c r="H174" s="70"/>
      <c r="K174"/>
    </row>
    <row r="175" spans="1:11" ht="12.75" customHeight="1">
      <c r="A175" s="55"/>
      <c r="B175" s="57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59"/>
      <c r="H175" s="70"/>
      <c r="K175"/>
    </row>
    <row r="176" spans="1:11" ht="12.75" customHeight="1">
      <c r="A176" s="55"/>
      <c r="B176" s="56"/>
      <c r="C176" s="13"/>
      <c r="D176" s="43"/>
      <c r="E176" s="13"/>
      <c r="F176" s="14"/>
      <c r="G176" s="58">
        <f>SUM(C177:F177)</f>
        <v>0</v>
      </c>
      <c r="H176" s="70"/>
      <c r="K176"/>
    </row>
    <row r="177" spans="1:11" ht="13.5" customHeight="1" thickBot="1">
      <c r="A177" s="55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61"/>
      <c r="H177" s="71"/>
      <c r="K177"/>
    </row>
    <row r="178" ht="13.5" thickTop="1">
      <c r="K178"/>
    </row>
    <row r="179" ht="13.5" thickBot="1">
      <c r="K179"/>
    </row>
    <row r="180" spans="1:11" ht="26.25" thickTop="1">
      <c r="A180" s="64"/>
      <c r="B180" s="72"/>
      <c r="C180" s="73"/>
      <c r="D180" s="73"/>
      <c r="E180" s="73"/>
      <c r="F180" s="73"/>
      <c r="G180" s="73"/>
      <c r="H180" s="67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68"/>
      <c r="K181"/>
    </row>
    <row r="182" spans="1:11" ht="12.75" customHeight="1">
      <c r="A182" s="55"/>
      <c r="B182" s="56"/>
      <c r="C182" s="11"/>
      <c r="D182" s="42"/>
      <c r="E182" s="11"/>
      <c r="F182" s="29"/>
      <c r="G182" s="62">
        <f>SUM(C183:F183)</f>
        <v>0</v>
      </c>
      <c r="H182" s="69">
        <f>SUM(G182:G193)-MIN(G182:G193)</f>
        <v>0</v>
      </c>
      <c r="K182"/>
    </row>
    <row r="183" spans="1:11" ht="12.75" customHeight="1">
      <c r="A183" s="55"/>
      <c r="B183" s="57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3"/>
      <c r="H183" s="70"/>
      <c r="K183"/>
    </row>
    <row r="184" spans="1:11" ht="12.75" customHeight="1">
      <c r="A184" s="55"/>
      <c r="B184" s="56"/>
      <c r="C184" s="11"/>
      <c r="D184" s="42"/>
      <c r="E184" s="11"/>
      <c r="F184" s="12"/>
      <c r="G184" s="62">
        <f>SUM(C185:F185)</f>
        <v>0</v>
      </c>
      <c r="H184" s="70"/>
      <c r="K184"/>
    </row>
    <row r="185" spans="1:11" ht="12.75" customHeight="1">
      <c r="A185" s="55"/>
      <c r="B185" s="57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3"/>
      <c r="H185" s="70"/>
      <c r="K185"/>
    </row>
    <row r="186" spans="1:11" ht="12.75" customHeight="1">
      <c r="A186" s="55"/>
      <c r="B186" s="56"/>
      <c r="C186" s="11"/>
      <c r="D186" s="42"/>
      <c r="E186" s="11"/>
      <c r="F186" s="12"/>
      <c r="G186" s="62">
        <f>SUM(C187:F187)</f>
        <v>0</v>
      </c>
      <c r="H186" s="70"/>
      <c r="K186"/>
    </row>
    <row r="187" spans="1:11" ht="12.75" customHeight="1">
      <c r="A187" s="55"/>
      <c r="B187" s="57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3"/>
      <c r="H187" s="70"/>
      <c r="K187"/>
    </row>
    <row r="188" spans="1:11" ht="12.75" customHeight="1">
      <c r="A188" s="55"/>
      <c r="B188" s="56"/>
      <c r="C188" s="11"/>
      <c r="D188" s="42"/>
      <c r="E188" s="11"/>
      <c r="F188" s="12"/>
      <c r="G188" s="62">
        <f>SUM(C189:F189)</f>
        <v>0</v>
      </c>
      <c r="H188" s="70"/>
      <c r="K188"/>
    </row>
    <row r="189" spans="1:11" ht="12.75" customHeight="1">
      <c r="A189" s="55"/>
      <c r="B189" s="57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3"/>
      <c r="H189" s="70"/>
      <c r="K189"/>
    </row>
    <row r="190" spans="1:11" ht="12.75" customHeight="1">
      <c r="A190" s="55"/>
      <c r="B190" s="56"/>
      <c r="C190" s="11"/>
      <c r="D190" s="42"/>
      <c r="E190" s="11"/>
      <c r="F190" s="12"/>
      <c r="G190" s="58">
        <f>SUM(C191:F191)</f>
        <v>0</v>
      </c>
      <c r="H190" s="70"/>
      <c r="K190"/>
    </row>
    <row r="191" spans="1:11" ht="12.75" customHeight="1">
      <c r="A191" s="55"/>
      <c r="B191" s="57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59"/>
      <c r="H191" s="70"/>
      <c r="K191"/>
    </row>
    <row r="192" spans="1:11" ht="12.75" customHeight="1">
      <c r="A192" s="55"/>
      <c r="B192" s="56"/>
      <c r="C192" s="13"/>
      <c r="D192" s="43"/>
      <c r="E192" s="13"/>
      <c r="F192" s="14"/>
      <c r="G192" s="58">
        <f>SUM(C193:F193)</f>
        <v>0</v>
      </c>
      <c r="H192" s="70"/>
      <c r="K192"/>
    </row>
    <row r="193" spans="1:11" ht="13.5" customHeight="1" thickBot="1">
      <c r="A193" s="55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61"/>
      <c r="H193" s="71"/>
      <c r="K193"/>
    </row>
    <row r="194" ht="13.5" thickTop="1">
      <c r="K194"/>
    </row>
    <row r="195" ht="13.5" thickBot="1">
      <c r="K195"/>
    </row>
    <row r="196" spans="1:11" ht="26.25" thickTop="1">
      <c r="A196" s="64"/>
      <c r="B196" s="65"/>
      <c r="C196" s="66"/>
      <c r="D196" s="66"/>
      <c r="E196" s="66"/>
      <c r="F196" s="66"/>
      <c r="G196" s="66"/>
      <c r="H196" s="67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68"/>
      <c r="K197"/>
    </row>
    <row r="198" spans="1:11" ht="12.75" customHeight="1">
      <c r="A198" s="55"/>
      <c r="B198" s="56"/>
      <c r="C198" s="11"/>
      <c r="D198" s="42"/>
      <c r="E198" s="11"/>
      <c r="F198" s="29"/>
      <c r="G198" s="62">
        <f>SUM(C199:F199)</f>
        <v>0</v>
      </c>
      <c r="H198" s="69">
        <f>SUM(G198:G209)-MIN(G198:G209)</f>
        <v>0</v>
      </c>
      <c r="K198"/>
    </row>
    <row r="199" spans="1:11" ht="12.75" customHeight="1">
      <c r="A199" s="55"/>
      <c r="B199" s="57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3"/>
      <c r="H199" s="70"/>
      <c r="K199"/>
    </row>
    <row r="200" spans="1:11" ht="12.75" customHeight="1">
      <c r="A200" s="55"/>
      <c r="B200" s="56"/>
      <c r="C200" s="11"/>
      <c r="D200" s="42"/>
      <c r="E200" s="11"/>
      <c r="F200" s="12"/>
      <c r="G200" s="62">
        <f>SUM(C201:F201)</f>
        <v>0</v>
      </c>
      <c r="H200" s="70"/>
      <c r="K200"/>
    </row>
    <row r="201" spans="1:11" ht="12.75" customHeight="1">
      <c r="A201" s="55"/>
      <c r="B201" s="57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3"/>
      <c r="H201" s="70"/>
      <c r="K201"/>
    </row>
    <row r="202" spans="1:11" ht="12.75" customHeight="1">
      <c r="A202" s="55"/>
      <c r="B202" s="56"/>
      <c r="C202" s="11"/>
      <c r="D202" s="42"/>
      <c r="E202" s="11"/>
      <c r="F202" s="12"/>
      <c r="G202" s="62">
        <f>SUM(C203:F203)</f>
        <v>0</v>
      </c>
      <c r="H202" s="70"/>
      <c r="K202"/>
    </row>
    <row r="203" spans="1:11" ht="12.75" customHeight="1">
      <c r="A203" s="55"/>
      <c r="B203" s="57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3"/>
      <c r="H203" s="70"/>
      <c r="K203"/>
    </row>
    <row r="204" spans="1:11" ht="12.75" customHeight="1">
      <c r="A204" s="55"/>
      <c r="B204" s="56"/>
      <c r="C204" s="11"/>
      <c r="D204" s="42"/>
      <c r="E204" s="11"/>
      <c r="F204" s="12"/>
      <c r="G204" s="62">
        <f>SUM(C205:F205)</f>
        <v>0</v>
      </c>
      <c r="H204" s="70"/>
      <c r="K204"/>
    </row>
    <row r="205" spans="1:11" ht="12.75" customHeight="1">
      <c r="A205" s="55"/>
      <c r="B205" s="57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3"/>
      <c r="H205" s="70"/>
      <c r="K205"/>
    </row>
    <row r="206" spans="1:11" ht="12.75" customHeight="1">
      <c r="A206" s="55"/>
      <c r="B206" s="56"/>
      <c r="C206" s="11"/>
      <c r="D206" s="42"/>
      <c r="E206" s="11"/>
      <c r="F206" s="12"/>
      <c r="G206" s="58">
        <f>SUM(C207:F207)</f>
        <v>0</v>
      </c>
      <c r="H206" s="70"/>
      <c r="K206"/>
    </row>
    <row r="207" spans="1:11" ht="12.75" customHeight="1">
      <c r="A207" s="55"/>
      <c r="B207" s="57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59"/>
      <c r="H207" s="70"/>
      <c r="K207"/>
    </row>
    <row r="208" spans="1:11" ht="12.75" customHeight="1">
      <c r="A208" s="55"/>
      <c r="B208" s="56"/>
      <c r="C208" s="13"/>
      <c r="D208" s="43"/>
      <c r="E208" s="13"/>
      <c r="F208" s="14"/>
      <c r="G208" s="58">
        <f>SUM(C209:F209)</f>
        <v>0</v>
      </c>
      <c r="H208" s="70"/>
      <c r="K208"/>
    </row>
    <row r="209" spans="1:11" ht="13.5" customHeight="1" thickBot="1">
      <c r="A209" s="55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61"/>
      <c r="H209" s="71"/>
      <c r="K209"/>
    </row>
    <row r="210" ht="13.5" thickTop="1">
      <c r="K210"/>
    </row>
    <row r="211" ht="13.5" thickBot="1">
      <c r="K211"/>
    </row>
    <row r="212" spans="1:11" ht="26.25" thickTop="1">
      <c r="A212" s="64"/>
      <c r="B212" s="65"/>
      <c r="C212" s="66"/>
      <c r="D212" s="66"/>
      <c r="E212" s="66"/>
      <c r="F212" s="66"/>
      <c r="G212" s="66"/>
      <c r="H212" s="67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68"/>
      <c r="K213"/>
    </row>
    <row r="214" spans="1:11" ht="12.75" customHeight="1">
      <c r="A214" s="55"/>
      <c r="B214" s="56"/>
      <c r="C214" s="11"/>
      <c r="D214" s="42"/>
      <c r="E214" s="11"/>
      <c r="F214" s="29"/>
      <c r="G214" s="62">
        <f>SUM(C215:F215)</f>
        <v>0</v>
      </c>
      <c r="H214" s="69">
        <f>SUM(G214:G225)-MIN(G214:G225)</f>
        <v>0</v>
      </c>
      <c r="K214"/>
    </row>
    <row r="215" spans="1:11" ht="12.75" customHeight="1">
      <c r="A215" s="55"/>
      <c r="B215" s="57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3"/>
      <c r="H215" s="70"/>
      <c r="K215"/>
    </row>
    <row r="216" spans="1:11" ht="12.75" customHeight="1">
      <c r="A216" s="55"/>
      <c r="B216" s="56"/>
      <c r="C216" s="11"/>
      <c r="D216" s="42"/>
      <c r="E216" s="11"/>
      <c r="F216" s="12"/>
      <c r="G216" s="62">
        <f>SUM(C217:F217)</f>
        <v>0</v>
      </c>
      <c r="H216" s="70"/>
      <c r="K216"/>
    </row>
    <row r="217" spans="1:11" ht="12.75" customHeight="1">
      <c r="A217" s="55"/>
      <c r="B217" s="57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3"/>
      <c r="H217" s="70"/>
      <c r="K217"/>
    </row>
    <row r="218" spans="1:11" ht="12.75" customHeight="1">
      <c r="A218" s="55"/>
      <c r="B218" s="56"/>
      <c r="C218" s="11"/>
      <c r="D218" s="42"/>
      <c r="E218" s="11"/>
      <c r="F218" s="12"/>
      <c r="G218" s="62">
        <f>SUM(C219:F219)</f>
        <v>0</v>
      </c>
      <c r="H218" s="70"/>
      <c r="K218"/>
    </row>
    <row r="219" spans="1:11" ht="12.75" customHeight="1">
      <c r="A219" s="55"/>
      <c r="B219" s="57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3"/>
      <c r="H219" s="70"/>
      <c r="K219"/>
    </row>
    <row r="220" spans="1:11" ht="12.75" customHeight="1">
      <c r="A220" s="55"/>
      <c r="B220" s="56"/>
      <c r="C220" s="11"/>
      <c r="D220" s="42"/>
      <c r="E220" s="11"/>
      <c r="F220" s="12"/>
      <c r="G220" s="62">
        <f>SUM(C221:F221)</f>
        <v>0</v>
      </c>
      <c r="H220" s="70"/>
      <c r="K220"/>
    </row>
    <row r="221" spans="1:11" ht="12.75" customHeight="1">
      <c r="A221" s="55"/>
      <c r="B221" s="57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3"/>
      <c r="H221" s="70"/>
      <c r="K221"/>
    </row>
    <row r="222" spans="1:11" ht="12.75" customHeight="1">
      <c r="A222" s="55"/>
      <c r="B222" s="56"/>
      <c r="C222" s="11"/>
      <c r="D222" s="42"/>
      <c r="E222" s="11"/>
      <c r="F222" s="12"/>
      <c r="G222" s="58">
        <f>SUM(C223:F223)</f>
        <v>0</v>
      </c>
      <c r="H222" s="70"/>
      <c r="K222"/>
    </row>
    <row r="223" spans="1:11" ht="12.75" customHeight="1">
      <c r="A223" s="55"/>
      <c r="B223" s="57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59"/>
      <c r="H223" s="70"/>
      <c r="K223"/>
    </row>
    <row r="224" spans="1:11" ht="12.75" customHeight="1">
      <c r="A224" s="55"/>
      <c r="B224" s="56"/>
      <c r="C224" s="13"/>
      <c r="D224" s="43"/>
      <c r="E224" s="13"/>
      <c r="F224" s="14"/>
      <c r="G224" s="58">
        <f>SUM(C225:F225)</f>
        <v>0</v>
      </c>
      <c r="H224" s="70"/>
      <c r="K224"/>
    </row>
    <row r="225" spans="1:11" ht="13.5" customHeight="1" thickBot="1">
      <c r="A225" s="55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61"/>
      <c r="H225" s="71"/>
      <c r="K225"/>
    </row>
    <row r="226" ht="13.5" thickTop="1">
      <c r="K226"/>
    </row>
    <row r="227" ht="13.5" thickBot="1">
      <c r="K227"/>
    </row>
    <row r="228" spans="1:11" ht="26.25" thickTop="1">
      <c r="A228" s="64"/>
      <c r="B228" s="65"/>
      <c r="C228" s="66"/>
      <c r="D228" s="66"/>
      <c r="E228" s="66"/>
      <c r="F228" s="66"/>
      <c r="G228" s="66"/>
      <c r="H228" s="67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68"/>
      <c r="K229"/>
    </row>
    <row r="230" spans="1:11" ht="12.75" customHeight="1">
      <c r="A230" s="55"/>
      <c r="B230" s="56"/>
      <c r="C230" s="11"/>
      <c r="D230" s="42"/>
      <c r="E230" s="11"/>
      <c r="F230" s="29"/>
      <c r="G230" s="62">
        <f>SUM(C231:F231)</f>
        <v>0</v>
      </c>
      <c r="H230" s="69">
        <f>SUM(G230:G241)-MIN(G230:G241)</f>
        <v>0</v>
      </c>
      <c r="K230"/>
    </row>
    <row r="231" spans="1:11" ht="12.75" customHeight="1">
      <c r="A231" s="55"/>
      <c r="B231" s="57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3"/>
      <c r="H231" s="70"/>
      <c r="K231"/>
    </row>
    <row r="232" spans="1:11" ht="12.75" customHeight="1">
      <c r="A232" s="55"/>
      <c r="B232" s="56"/>
      <c r="C232" s="11"/>
      <c r="D232" s="42"/>
      <c r="E232" s="11"/>
      <c r="F232" s="12"/>
      <c r="G232" s="62">
        <f>SUM(C233:F233)</f>
        <v>0</v>
      </c>
      <c r="H232" s="70"/>
      <c r="K232"/>
    </row>
    <row r="233" spans="1:11" ht="12.75" customHeight="1">
      <c r="A233" s="55"/>
      <c r="B233" s="57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3"/>
      <c r="H233" s="70"/>
      <c r="K233"/>
    </row>
    <row r="234" spans="1:11" ht="12.75" customHeight="1">
      <c r="A234" s="55"/>
      <c r="B234" s="56"/>
      <c r="C234" s="11"/>
      <c r="D234" s="42"/>
      <c r="E234" s="11"/>
      <c r="F234" s="12"/>
      <c r="G234" s="62">
        <f>SUM(C235:F235)</f>
        <v>0</v>
      </c>
      <c r="H234" s="70"/>
      <c r="K234"/>
    </row>
    <row r="235" spans="1:11" ht="12.75" customHeight="1">
      <c r="A235" s="55"/>
      <c r="B235" s="57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3"/>
      <c r="H235" s="70"/>
      <c r="K235"/>
    </row>
    <row r="236" spans="1:11" ht="12.75" customHeight="1">
      <c r="A236" s="55"/>
      <c r="B236" s="56"/>
      <c r="C236" s="11"/>
      <c r="D236" s="42"/>
      <c r="E236" s="11"/>
      <c r="F236" s="12"/>
      <c r="G236" s="62">
        <f>SUM(C237:F237)</f>
        <v>0</v>
      </c>
      <c r="H236" s="70"/>
      <c r="K236"/>
    </row>
    <row r="237" spans="1:11" ht="12.75" customHeight="1">
      <c r="A237" s="55"/>
      <c r="B237" s="57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3"/>
      <c r="H237" s="70"/>
      <c r="K237"/>
    </row>
    <row r="238" spans="1:11" ht="12.75" customHeight="1">
      <c r="A238" s="55"/>
      <c r="B238" s="56"/>
      <c r="C238" s="11"/>
      <c r="D238" s="42"/>
      <c r="E238" s="11"/>
      <c r="F238" s="12"/>
      <c r="G238" s="58">
        <f>SUM(C239:F239)</f>
        <v>0</v>
      </c>
      <c r="H238" s="70"/>
      <c r="K238"/>
    </row>
    <row r="239" spans="1:11" ht="12.75" customHeight="1">
      <c r="A239" s="55"/>
      <c r="B239" s="57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59"/>
      <c r="H239" s="70"/>
      <c r="K239"/>
    </row>
    <row r="240" spans="1:11" ht="12.75" customHeight="1">
      <c r="A240" s="55"/>
      <c r="B240" s="56"/>
      <c r="C240" s="13"/>
      <c r="D240" s="43"/>
      <c r="E240" s="13"/>
      <c r="F240" s="14"/>
      <c r="G240" s="58">
        <f>SUM(C241:F241)</f>
        <v>0</v>
      </c>
      <c r="H240" s="70"/>
      <c r="K240"/>
    </row>
    <row r="241" spans="1:11" ht="13.5" customHeight="1" thickBot="1">
      <c r="A241" s="55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61"/>
      <c r="H241" s="71"/>
      <c r="K241"/>
    </row>
    <row r="242" ht="13.5" thickTop="1">
      <c r="K242"/>
    </row>
    <row r="243" ht="13.5" thickBot="1">
      <c r="K243"/>
    </row>
    <row r="244" spans="1:11" ht="26.25" thickTop="1">
      <c r="A244" s="64"/>
      <c r="B244" s="65"/>
      <c r="C244" s="66"/>
      <c r="D244" s="66"/>
      <c r="E244" s="66"/>
      <c r="F244" s="66"/>
      <c r="G244" s="66"/>
      <c r="H244" s="67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68"/>
      <c r="K245"/>
    </row>
    <row r="246" spans="1:11" ht="12.75" customHeight="1">
      <c r="A246" s="55"/>
      <c r="B246" s="56"/>
      <c r="C246" s="11"/>
      <c r="D246" s="42"/>
      <c r="E246" s="11"/>
      <c r="F246" s="29"/>
      <c r="G246" s="62">
        <f>SUM(C247:F247)</f>
        <v>0</v>
      </c>
      <c r="H246" s="69">
        <f>SUM(G246:G257)-MIN(G246:G257)</f>
        <v>0</v>
      </c>
      <c r="K246"/>
    </row>
    <row r="247" spans="1:11" ht="12.75" customHeight="1">
      <c r="A247" s="55"/>
      <c r="B247" s="57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3"/>
      <c r="H247" s="70"/>
      <c r="K247"/>
    </row>
    <row r="248" spans="1:11" ht="12.75" customHeight="1">
      <c r="A248" s="55"/>
      <c r="B248" s="56"/>
      <c r="C248" s="11"/>
      <c r="D248" s="42"/>
      <c r="E248" s="11"/>
      <c r="F248" s="12"/>
      <c r="G248" s="62">
        <f>SUM(C249:F249)</f>
        <v>0</v>
      </c>
      <c r="H248" s="70"/>
      <c r="K248"/>
    </row>
    <row r="249" spans="1:11" ht="12.75" customHeight="1">
      <c r="A249" s="55"/>
      <c r="B249" s="57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3"/>
      <c r="H249" s="70"/>
      <c r="K249"/>
    </row>
    <row r="250" spans="1:11" ht="12.75" customHeight="1">
      <c r="A250" s="55"/>
      <c r="B250" s="56"/>
      <c r="C250" s="11"/>
      <c r="D250" s="42"/>
      <c r="E250" s="11"/>
      <c r="F250" s="12"/>
      <c r="G250" s="62">
        <f>SUM(C251:F251)</f>
        <v>0</v>
      </c>
      <c r="H250" s="70"/>
      <c r="K250"/>
    </row>
    <row r="251" spans="1:11" ht="12.75" customHeight="1">
      <c r="A251" s="55"/>
      <c r="B251" s="57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3"/>
      <c r="H251" s="70"/>
      <c r="K251"/>
    </row>
    <row r="252" spans="1:11" ht="12.75" customHeight="1">
      <c r="A252" s="55"/>
      <c r="B252" s="56"/>
      <c r="C252" s="11"/>
      <c r="D252" s="42"/>
      <c r="E252" s="11"/>
      <c r="F252" s="12"/>
      <c r="G252" s="62">
        <f>SUM(C253:F253)</f>
        <v>0</v>
      </c>
      <c r="H252" s="70"/>
      <c r="K252"/>
    </row>
    <row r="253" spans="1:11" ht="12.75" customHeight="1">
      <c r="A253" s="55"/>
      <c r="B253" s="57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3"/>
      <c r="H253" s="70"/>
      <c r="K253"/>
    </row>
    <row r="254" spans="1:11" ht="12.75" customHeight="1">
      <c r="A254" s="55"/>
      <c r="B254" s="56"/>
      <c r="C254" s="11"/>
      <c r="D254" s="42"/>
      <c r="E254" s="11"/>
      <c r="F254" s="12"/>
      <c r="G254" s="58">
        <f>SUM(C255:F255)</f>
        <v>0</v>
      </c>
      <c r="H254" s="70"/>
      <c r="K254"/>
    </row>
    <row r="255" spans="1:11" ht="12.75" customHeight="1">
      <c r="A255" s="55"/>
      <c r="B255" s="57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59"/>
      <c r="H255" s="70"/>
      <c r="K255"/>
    </row>
    <row r="256" spans="1:11" ht="12.75" customHeight="1">
      <c r="A256" s="55"/>
      <c r="B256" s="56"/>
      <c r="C256" s="13"/>
      <c r="D256" s="43"/>
      <c r="E256" s="13"/>
      <c r="F256" s="14"/>
      <c r="G256" s="58">
        <f>SUM(C257:F257)</f>
        <v>0</v>
      </c>
      <c r="H256" s="70"/>
      <c r="K256"/>
    </row>
    <row r="257" spans="1:11" ht="13.5" customHeight="1" thickBot="1">
      <c r="A257" s="55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61"/>
      <c r="H257" s="71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  <mergeCell ref="G16:G17"/>
    <mergeCell ref="G18:G19"/>
    <mergeCell ref="H12:H13"/>
    <mergeCell ref="H14:H15"/>
    <mergeCell ref="H16:H17"/>
    <mergeCell ref="H18:H19"/>
    <mergeCell ref="G4:G5"/>
    <mergeCell ref="G6:G7"/>
    <mergeCell ref="G8:G9"/>
    <mergeCell ref="G10:G11"/>
    <mergeCell ref="G12:G13"/>
    <mergeCell ref="G14:G15"/>
    <mergeCell ref="A6:A7"/>
    <mergeCell ref="A4:A5"/>
    <mergeCell ref="B4:B5"/>
    <mergeCell ref="B6:B7"/>
    <mergeCell ref="B16:B17"/>
    <mergeCell ref="B18:B19"/>
    <mergeCell ref="A10:A11"/>
    <mergeCell ref="A8:A9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B92:B93"/>
    <mergeCell ref="G92:G93"/>
    <mergeCell ref="H100:H101"/>
    <mergeCell ref="A100:G100"/>
    <mergeCell ref="A94:A95"/>
    <mergeCell ref="G94:G95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34:A235"/>
    <mergeCell ref="B234:B235"/>
    <mergeCell ref="G234:G235"/>
    <mergeCell ref="A236:A237"/>
    <mergeCell ref="B236:B237"/>
    <mergeCell ref="G236:G237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50:A251"/>
    <mergeCell ref="B250:B251"/>
    <mergeCell ref="A254:A255"/>
    <mergeCell ref="B254:B255"/>
    <mergeCell ref="G254:G255"/>
    <mergeCell ref="A256:A257"/>
    <mergeCell ref="B256:B257"/>
    <mergeCell ref="G256:G25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Beírás!$A$132</f>
        <v>Nagykálló</v>
      </c>
      <c r="C2" s="10">
        <f>Beírás!$H$134</f>
        <v>2178</v>
      </c>
    </row>
    <row r="3" spans="1:3" ht="24.75" customHeight="1" thickBot="1" thickTop="1">
      <c r="A3" s="7" t="s">
        <v>5</v>
      </c>
      <c r="B3" s="9" t="str">
        <f>Beírás!$A$52</f>
        <v>Újfehértó ÁMI</v>
      </c>
      <c r="C3" s="10">
        <f>Beírás!$H$54</f>
        <v>2020</v>
      </c>
    </row>
    <row r="4" spans="1:3" ht="24.75" customHeight="1" thickBot="1" thickTop="1">
      <c r="A4" s="7" t="s">
        <v>7</v>
      </c>
      <c r="B4" s="9" t="str">
        <f>Beírás!$A$36</f>
        <v>Levelek</v>
      </c>
      <c r="C4" s="10">
        <f>Beírás!$H$38</f>
        <v>1815</v>
      </c>
    </row>
    <row r="5" spans="1:3" ht="24.75" customHeight="1" thickBot="1" thickTop="1">
      <c r="A5" s="7" t="s">
        <v>8</v>
      </c>
      <c r="B5" s="9" t="str">
        <f>Beírás!$A$68</f>
        <v>Újfehértó Oltalom</v>
      </c>
      <c r="C5" s="10">
        <f>Beírás!$H$70</f>
        <v>1677</v>
      </c>
    </row>
    <row r="6" spans="1:3" ht="24.75" customHeight="1" thickBot="1" thickTop="1">
      <c r="A6" s="7" t="s">
        <v>9</v>
      </c>
      <c r="B6" s="9" t="str">
        <f>Beírás!$A$116</f>
        <v>Napkor</v>
      </c>
      <c r="C6" s="10">
        <f>Beírás!$H$118</f>
        <v>1603</v>
      </c>
    </row>
    <row r="7" spans="1:3" ht="24.75" customHeight="1" thickBot="1" thickTop="1">
      <c r="A7" s="7" t="s">
        <v>10</v>
      </c>
      <c r="B7" s="9" t="str">
        <f>Beírás!$A$100</f>
        <v>Apagy</v>
      </c>
      <c r="C7" s="10">
        <f>Beírás!$H$102</f>
        <v>1622</v>
      </c>
    </row>
    <row r="8" spans="1:3" ht="24.75" customHeight="1" thickBot="1" thickTop="1">
      <c r="A8" s="7" t="s">
        <v>11</v>
      </c>
      <c r="B8" s="9" t="str">
        <f>Beírás!$A$84</f>
        <v>Bököny</v>
      </c>
      <c r="C8" s="10">
        <f>Beírás!$H$86</f>
        <v>1597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9" t="s">
        <v>6</v>
      </c>
      <c r="B3" s="86" t="str">
        <f>Beírás!A142</f>
        <v>Csizmadia Sára</v>
      </c>
      <c r="C3" s="87">
        <f>Beírás!B142</f>
        <v>2005</v>
      </c>
      <c r="D3" s="87" t="str">
        <f>Beírás!$A$132</f>
        <v>Nagykálló</v>
      </c>
      <c r="E3" s="88">
        <f>Beírás!G142</f>
        <v>540</v>
      </c>
    </row>
    <row r="4" spans="1:5" ht="6.75" customHeight="1">
      <c r="A4" s="89"/>
      <c r="B4" s="86"/>
      <c r="C4" s="87"/>
      <c r="D4" s="87"/>
      <c r="E4" s="88"/>
    </row>
    <row r="5" spans="1:5" ht="6.75" customHeight="1">
      <c r="A5" s="89" t="s">
        <v>5</v>
      </c>
      <c r="B5" s="86" t="str">
        <f>Beírás!A144</f>
        <v>Vislóczki Gréta</v>
      </c>
      <c r="C5" s="87">
        <f>Beírás!B144</f>
        <v>2005</v>
      </c>
      <c r="D5" s="87" t="str">
        <f>Beírás!$A$132</f>
        <v>Nagykálló</v>
      </c>
      <c r="E5" s="88">
        <f>Beírás!G144</f>
        <v>473</v>
      </c>
    </row>
    <row r="6" spans="1:5" ht="6.75" customHeight="1">
      <c r="A6" s="89"/>
      <c r="B6" s="86"/>
      <c r="C6" s="87"/>
      <c r="D6" s="87"/>
      <c r="E6" s="88"/>
    </row>
    <row r="7" spans="1:5" ht="6.75" customHeight="1">
      <c r="A7" s="89" t="s">
        <v>7</v>
      </c>
      <c r="B7" s="86" t="str">
        <f>Beírás!A54</f>
        <v>Dalanics Dorka</v>
      </c>
      <c r="C7" s="87">
        <f>Beírás!B54</f>
        <v>2005</v>
      </c>
      <c r="D7" s="87" t="str">
        <f>Beírás!$A$52</f>
        <v>Újfehértó ÁMI</v>
      </c>
      <c r="E7" s="88">
        <f>Beírás!G54</f>
        <v>466</v>
      </c>
    </row>
    <row r="8" spans="1:5" ht="6.75" customHeight="1">
      <c r="A8" s="89"/>
      <c r="B8" s="86"/>
      <c r="C8" s="87"/>
      <c r="D8" s="87"/>
      <c r="E8" s="88"/>
    </row>
    <row r="9" spans="1:5" ht="6.75" customHeight="1">
      <c r="A9" s="89" t="s">
        <v>8</v>
      </c>
      <c r="B9" s="86" t="str">
        <f>Beírás!A94</f>
        <v>Tógyer Boglárka</v>
      </c>
      <c r="C9" s="87">
        <f>Beírás!B94</f>
        <v>2005</v>
      </c>
      <c r="D9" s="87" t="str">
        <f>Beírás!$A$84</f>
        <v>Bököny</v>
      </c>
      <c r="E9" s="88">
        <f>Beírás!G94</f>
        <v>459</v>
      </c>
    </row>
    <row r="10" spans="1:5" ht="6.75" customHeight="1">
      <c r="A10" s="89"/>
      <c r="B10" s="86"/>
      <c r="C10" s="87"/>
      <c r="D10" s="87"/>
      <c r="E10" s="88"/>
    </row>
    <row r="11" spans="1:5" ht="6.75" customHeight="1">
      <c r="A11" s="89" t="s">
        <v>9</v>
      </c>
      <c r="B11" s="86" t="str">
        <f>Beírás!A40</f>
        <v>Horváth Alexa</v>
      </c>
      <c r="C11" s="87">
        <f>Beírás!B40</f>
        <v>2005</v>
      </c>
      <c r="D11" s="87" t="str">
        <f>Beírás!$A$36</f>
        <v>Levelek</v>
      </c>
      <c r="E11" s="88">
        <f>Beírás!G40</f>
        <v>451</v>
      </c>
    </row>
    <row r="12" spans="1:5" ht="6.75" customHeight="1">
      <c r="A12" s="89"/>
      <c r="B12" s="86"/>
      <c r="C12" s="87"/>
      <c r="D12" s="87"/>
      <c r="E12" s="88"/>
    </row>
    <row r="13" spans="1:5" ht="6.75" customHeight="1">
      <c r="A13" s="89" t="s">
        <v>10</v>
      </c>
      <c r="B13" s="86" t="str">
        <f>Beírás!A102</f>
        <v>Baranyi Barbara</v>
      </c>
      <c r="C13" s="87">
        <f>Beírás!B102</f>
        <v>0</v>
      </c>
      <c r="D13" s="87" t="str">
        <f>Beírás!$A$100</f>
        <v>Apagy</v>
      </c>
      <c r="E13" s="88">
        <f>Beírás!G102</f>
        <v>447</v>
      </c>
    </row>
    <row r="14" spans="1:5" ht="6.75" customHeight="1">
      <c r="A14" s="89"/>
      <c r="B14" s="86"/>
      <c r="C14" s="87"/>
      <c r="D14" s="87"/>
      <c r="E14" s="88"/>
    </row>
    <row r="15" spans="1:5" ht="6.75" customHeight="1">
      <c r="A15" s="89" t="s">
        <v>11</v>
      </c>
      <c r="B15" s="86" t="str">
        <f>Beírás!A62</f>
        <v>Hetei Melitta</v>
      </c>
      <c r="C15" s="87">
        <f>Beírás!B62</f>
        <v>2005</v>
      </c>
      <c r="D15" s="87" t="str">
        <f>Beírás!$A$52</f>
        <v>Újfehértó ÁMI</v>
      </c>
      <c r="E15" s="88">
        <f>Beírás!G62</f>
        <v>429</v>
      </c>
    </row>
    <row r="16" spans="1:5" ht="6.75" customHeight="1">
      <c r="A16" s="89"/>
      <c r="B16" s="86"/>
      <c r="C16" s="87"/>
      <c r="D16" s="87"/>
      <c r="E16" s="88"/>
    </row>
    <row r="17" spans="1:5" ht="6.75" customHeight="1">
      <c r="A17" s="89" t="s">
        <v>12</v>
      </c>
      <c r="B17" s="86" t="str">
        <f>Beírás!A140</f>
        <v>Tóth Karolina</v>
      </c>
      <c r="C17" s="87">
        <f>Beírás!B140</f>
        <v>2005</v>
      </c>
      <c r="D17" s="87" t="str">
        <f>Beírás!$A$132</f>
        <v>Nagykálló</v>
      </c>
      <c r="E17" s="88">
        <f>Beírás!G140</f>
        <v>399</v>
      </c>
    </row>
    <row r="18" spans="1:5" ht="6.75" customHeight="1">
      <c r="A18" s="89"/>
      <c r="B18" s="86"/>
      <c r="C18" s="87"/>
      <c r="D18" s="87"/>
      <c r="E18" s="88"/>
    </row>
    <row r="19" spans="1:5" ht="6.75" customHeight="1">
      <c r="A19" s="89" t="s">
        <v>13</v>
      </c>
      <c r="B19" s="86" t="str">
        <f>Beírás!A124</f>
        <v>Orosz Gréta</v>
      </c>
      <c r="C19" s="87">
        <f>Beírás!B124</f>
        <v>2005</v>
      </c>
      <c r="D19" s="87" t="str">
        <f>Beírás!$A$116</f>
        <v>Napkor</v>
      </c>
      <c r="E19" s="88">
        <f>Beírás!G124</f>
        <v>399</v>
      </c>
    </row>
    <row r="20" spans="1:5" ht="6.75" customHeight="1">
      <c r="A20" s="89"/>
      <c r="B20" s="86"/>
      <c r="C20" s="87"/>
      <c r="D20" s="87"/>
      <c r="E20" s="88"/>
    </row>
    <row r="21" spans="1:5" ht="6.75" customHeight="1">
      <c r="A21" s="89" t="s">
        <v>14</v>
      </c>
      <c r="B21" s="86" t="str">
        <f>Beírás!A138</f>
        <v>Nagy Angelika</v>
      </c>
      <c r="C21" s="87">
        <f>Beírás!B138</f>
        <v>2006</v>
      </c>
      <c r="D21" s="87" t="str">
        <f>Beírás!$A$132</f>
        <v>Nagykálló</v>
      </c>
      <c r="E21" s="88">
        <f>Beírás!G138</f>
        <v>397</v>
      </c>
    </row>
    <row r="22" spans="1:5" ht="6.75" customHeight="1">
      <c r="A22" s="89"/>
      <c r="B22" s="86"/>
      <c r="C22" s="87"/>
      <c r="D22" s="87"/>
      <c r="E22" s="88"/>
    </row>
    <row r="23" spans="1:5" ht="6.75" customHeight="1">
      <c r="A23" s="89" t="s">
        <v>15</v>
      </c>
      <c r="B23" s="86" t="str">
        <f>Beírás!A58</f>
        <v>Tószegi Eszter</v>
      </c>
      <c r="C23" s="87">
        <f>Beírás!B58</f>
        <v>2005</v>
      </c>
      <c r="D23" s="87" t="str">
        <f>Beírás!$A$52</f>
        <v>Újfehértó ÁMI</v>
      </c>
      <c r="E23" s="88">
        <f>Beírás!G58</f>
        <v>391</v>
      </c>
    </row>
    <row r="24" spans="1:5" ht="6.75" customHeight="1">
      <c r="A24" s="89"/>
      <c r="B24" s="86"/>
      <c r="C24" s="87"/>
      <c r="D24" s="87"/>
      <c r="E24" s="88"/>
    </row>
    <row r="25" spans="1:5" ht="6.75" customHeight="1">
      <c r="A25" s="89" t="s">
        <v>16</v>
      </c>
      <c r="B25" s="86" t="str">
        <f>Beírás!A74</f>
        <v>Porcellán Petra</v>
      </c>
      <c r="C25" s="87">
        <f>Beírás!B74</f>
        <v>2005</v>
      </c>
      <c r="D25" s="87" t="str">
        <f>Beírás!$A$68</f>
        <v>Újfehértó Oltalom</v>
      </c>
      <c r="E25" s="88">
        <f>Beírás!G74</f>
        <v>382</v>
      </c>
    </row>
    <row r="26" spans="1:5" ht="6.75" customHeight="1">
      <c r="A26" s="89"/>
      <c r="B26" s="86"/>
      <c r="C26" s="87"/>
      <c r="D26" s="87"/>
      <c r="E26" s="88"/>
    </row>
    <row r="27" spans="1:5" ht="6.75" customHeight="1">
      <c r="A27" s="89" t="s">
        <v>17</v>
      </c>
      <c r="B27" s="86" t="str">
        <f>Beírás!A92</f>
        <v>Györki Edina</v>
      </c>
      <c r="C27" s="87">
        <f>Beírás!B92</f>
        <v>2005</v>
      </c>
      <c r="D27" s="87" t="str">
        <f>Beírás!$A$84</f>
        <v>Bököny</v>
      </c>
      <c r="E27" s="88">
        <f>Beírás!G92</f>
        <v>378</v>
      </c>
    </row>
    <row r="28" spans="1:5" ht="6.75" customHeight="1">
      <c r="A28" s="89"/>
      <c r="B28" s="86"/>
      <c r="C28" s="87"/>
      <c r="D28" s="87"/>
      <c r="E28" s="88"/>
    </row>
    <row r="29" spans="1:5" ht="6.75" customHeight="1">
      <c r="A29" s="89" t="s">
        <v>18</v>
      </c>
      <c r="B29" s="86" t="str">
        <f>Beírás!A134</f>
        <v>Horváth Eszter</v>
      </c>
      <c r="C29" s="87">
        <f>Beírás!B134</f>
        <v>2006</v>
      </c>
      <c r="D29" s="87" t="str">
        <f>Beírás!$A$132</f>
        <v>Nagykálló</v>
      </c>
      <c r="E29" s="88">
        <f>Beírás!G134</f>
        <v>369</v>
      </c>
    </row>
    <row r="30" spans="1:5" ht="6.75" customHeight="1">
      <c r="A30" s="89"/>
      <c r="B30" s="86"/>
      <c r="C30" s="87"/>
      <c r="D30" s="87"/>
      <c r="E30" s="88"/>
    </row>
    <row r="31" spans="1:5" ht="6.75" customHeight="1">
      <c r="A31" s="89" t="s">
        <v>19</v>
      </c>
      <c r="B31" s="86" t="str">
        <f>Beírás!A60</f>
        <v>Halász Viktória</v>
      </c>
      <c r="C31" s="87">
        <f>Beírás!B60</f>
        <v>2006</v>
      </c>
      <c r="D31" s="87" t="str">
        <f>Beírás!$A$52</f>
        <v>Újfehértó ÁMI</v>
      </c>
      <c r="E31" s="88">
        <f>Beírás!G60</f>
        <v>369</v>
      </c>
    </row>
    <row r="32" spans="1:5" ht="6.75" customHeight="1">
      <c r="A32" s="89"/>
      <c r="B32" s="86"/>
      <c r="C32" s="87"/>
      <c r="D32" s="87"/>
      <c r="E32" s="88"/>
    </row>
    <row r="33" spans="1:5" ht="6.75" customHeight="1">
      <c r="A33" s="89" t="s">
        <v>20</v>
      </c>
      <c r="B33" s="86" t="str">
        <f>Beírás!A106</f>
        <v>Farkas Noémi</v>
      </c>
      <c r="C33" s="87">
        <f>Beírás!B106</f>
        <v>0</v>
      </c>
      <c r="D33" s="87" t="str">
        <f>Beírás!$A$100</f>
        <v>Apagy</v>
      </c>
      <c r="E33" s="88">
        <f>Beírás!G106</f>
        <v>368</v>
      </c>
    </row>
    <row r="34" spans="1:5" ht="6.75" customHeight="1">
      <c r="A34" s="89"/>
      <c r="B34" s="86"/>
      <c r="C34" s="87"/>
      <c r="D34" s="87"/>
      <c r="E34" s="88"/>
    </row>
    <row r="35" spans="1:5" ht="6.75" customHeight="1">
      <c r="A35" s="89" t="s">
        <v>21</v>
      </c>
      <c r="B35" s="86" t="str">
        <f>Beírás!A64</f>
        <v>Tóth Alexandra</v>
      </c>
      <c r="C35" s="87">
        <f>Beírás!B64</f>
        <v>2005</v>
      </c>
      <c r="D35" s="87" t="str">
        <f>Beírás!$A$52</f>
        <v>Újfehértó ÁMI</v>
      </c>
      <c r="E35" s="88">
        <f>Beírás!G64</f>
        <v>365</v>
      </c>
    </row>
    <row r="36" spans="1:5" ht="6.75" customHeight="1">
      <c r="A36" s="89"/>
      <c r="B36" s="86"/>
      <c r="C36" s="87"/>
      <c r="D36" s="87"/>
      <c r="E36" s="88"/>
    </row>
    <row r="37" spans="1:5" ht="6.75" customHeight="1">
      <c r="A37" s="89" t="s">
        <v>22</v>
      </c>
      <c r="B37" s="86" t="str">
        <f>Beírás!A42</f>
        <v>Kántor Emma</v>
      </c>
      <c r="C37" s="87">
        <f>Beírás!B42</f>
        <v>2006</v>
      </c>
      <c r="D37" s="87" t="str">
        <f>Beírás!$A$36</f>
        <v>Levelek</v>
      </c>
      <c r="E37" s="88">
        <f>Beírás!G42</f>
        <v>357</v>
      </c>
    </row>
    <row r="38" spans="1:5" ht="6.75" customHeight="1">
      <c r="A38" s="89"/>
      <c r="B38" s="86"/>
      <c r="C38" s="87"/>
      <c r="D38" s="87"/>
      <c r="E38" s="88"/>
    </row>
    <row r="39" spans="1:5" ht="6.75" customHeight="1">
      <c r="A39" s="89" t="s">
        <v>23</v>
      </c>
      <c r="B39" s="86" t="str">
        <f>Beírás!A72</f>
        <v>Barabás Dorina</v>
      </c>
      <c r="C39" s="87">
        <f>Beírás!B72</f>
        <v>2005</v>
      </c>
      <c r="D39" s="87" t="str">
        <f>Beírás!$A$68</f>
        <v>Újfehértó Oltalom</v>
      </c>
      <c r="E39" s="88">
        <f>Beírás!G72</f>
        <v>347</v>
      </c>
    </row>
    <row r="40" spans="1:5" ht="6.75" customHeight="1">
      <c r="A40" s="89"/>
      <c r="B40" s="86"/>
      <c r="C40" s="87"/>
      <c r="D40" s="87"/>
      <c r="E40" s="88"/>
    </row>
    <row r="41" spans="1:5" ht="6.75" customHeight="1">
      <c r="A41" s="89" t="s">
        <v>24</v>
      </c>
      <c r="B41" s="86" t="str">
        <f>Beírás!A46</f>
        <v>Svelta Eszter</v>
      </c>
      <c r="C41" s="87">
        <f>Beírás!B46</f>
        <v>2006</v>
      </c>
      <c r="D41" s="87" t="str">
        <f>Beírás!$A$36</f>
        <v>Levelek</v>
      </c>
      <c r="E41" s="88">
        <f>Beírás!G46</f>
        <v>341</v>
      </c>
    </row>
    <row r="42" spans="1:5" ht="6.75" customHeight="1">
      <c r="A42" s="89"/>
      <c r="B42" s="86"/>
      <c r="C42" s="87"/>
      <c r="D42" s="87"/>
      <c r="E42" s="88"/>
    </row>
    <row r="43" spans="1:5" ht="6.75" customHeight="1">
      <c r="A43" s="89" t="s">
        <v>25</v>
      </c>
      <c r="B43" s="86" t="str">
        <f>Beírás!A38</f>
        <v>Bakos Jázmin</v>
      </c>
      <c r="C43" s="87">
        <f>Beírás!B38</f>
        <v>2006</v>
      </c>
      <c r="D43" s="87" t="str">
        <f>Beírás!$A$36</f>
        <v>Levelek</v>
      </c>
      <c r="E43" s="88">
        <f>Beírás!G38</f>
        <v>340</v>
      </c>
    </row>
    <row r="44" spans="1:5" ht="6.75" customHeight="1">
      <c r="A44" s="89"/>
      <c r="B44" s="86"/>
      <c r="C44" s="87"/>
      <c r="D44" s="87"/>
      <c r="E44" s="88"/>
    </row>
    <row r="45" spans="1:5" ht="6.75" customHeight="1">
      <c r="A45" s="89" t="s">
        <v>26</v>
      </c>
      <c r="B45" s="86" t="str">
        <f>Beírás!A118</f>
        <v>Erdei Boglárka</v>
      </c>
      <c r="C45" s="87">
        <f>Beírás!B118</f>
        <v>2005</v>
      </c>
      <c r="D45" s="87" t="str">
        <f>Beírás!$A$116</f>
        <v>Napkor</v>
      </c>
      <c r="E45" s="88">
        <f>Beírás!G118</f>
        <v>336</v>
      </c>
    </row>
    <row r="46" spans="1:5" ht="6.75" customHeight="1">
      <c r="A46" s="89"/>
      <c r="B46" s="86"/>
      <c r="C46" s="87"/>
      <c r="D46" s="87"/>
      <c r="E46" s="88"/>
    </row>
    <row r="47" spans="1:5" ht="6.75" customHeight="1">
      <c r="A47" s="89" t="s">
        <v>27</v>
      </c>
      <c r="B47" s="86" t="str">
        <f>Beírás!A70</f>
        <v>Gulyás Luga</v>
      </c>
      <c r="C47" s="87">
        <f>Beírás!B70</f>
        <v>2005</v>
      </c>
      <c r="D47" s="87" t="str">
        <f>Beírás!$A$68</f>
        <v>Újfehértó Oltalom</v>
      </c>
      <c r="E47" s="88">
        <f>Beírás!G70</f>
        <v>332</v>
      </c>
    </row>
    <row r="48" spans="1:5" ht="6.75" customHeight="1">
      <c r="A48" s="89"/>
      <c r="B48" s="86"/>
      <c r="C48" s="87"/>
      <c r="D48" s="87"/>
      <c r="E48" s="88"/>
    </row>
    <row r="49" spans="1:5" ht="6.75" customHeight="1">
      <c r="A49" s="89" t="s">
        <v>28</v>
      </c>
      <c r="B49" s="86" t="str">
        <f>Beírás!A76</f>
        <v>Takács Viktória</v>
      </c>
      <c r="C49" s="87">
        <f>Beírás!B76</f>
        <v>2006</v>
      </c>
      <c r="D49" s="87" t="str">
        <f>Beírás!$A$68</f>
        <v>Újfehértó Oltalom</v>
      </c>
      <c r="E49" s="88">
        <f>Beírás!G76</f>
        <v>327</v>
      </c>
    </row>
    <row r="50" spans="1:5" ht="6.75" customHeight="1">
      <c r="A50" s="89"/>
      <c r="B50" s="86"/>
      <c r="C50" s="87"/>
      <c r="D50" s="87"/>
      <c r="E50" s="88"/>
    </row>
    <row r="51" spans="1:5" ht="6.75" customHeight="1">
      <c r="A51" s="89" t="s">
        <v>29</v>
      </c>
      <c r="B51" s="86" t="str">
        <f>Beírás!A48</f>
        <v>Zajácz Fanni</v>
      </c>
      <c r="C51" s="87">
        <f>Beírás!B48</f>
        <v>2005</v>
      </c>
      <c r="D51" s="87" t="str">
        <f>Beírás!$A$36</f>
        <v>Levelek</v>
      </c>
      <c r="E51" s="88">
        <f>Beírás!G48</f>
        <v>326</v>
      </c>
    </row>
    <row r="52" spans="1:5" ht="6.75" customHeight="1">
      <c r="A52" s="89"/>
      <c r="B52" s="86"/>
      <c r="C52" s="87"/>
      <c r="D52" s="87"/>
      <c r="E52" s="88"/>
    </row>
    <row r="53" spans="1:5" ht="6.75" customHeight="1">
      <c r="A53" s="89" t="s">
        <v>30</v>
      </c>
      <c r="B53" s="86" t="str">
        <f>Beírás!A90</f>
        <v>Györki Anita</v>
      </c>
      <c r="C53" s="87">
        <f>Beírás!B90</f>
        <v>2006</v>
      </c>
      <c r="D53" s="87" t="str">
        <f>Beírás!$A$84</f>
        <v>Bököny</v>
      </c>
      <c r="E53" s="88">
        <f>Beírás!G90</f>
        <v>314</v>
      </c>
    </row>
    <row r="54" spans="1:5" ht="6.75" customHeight="1">
      <c r="A54" s="89"/>
      <c r="B54" s="86"/>
      <c r="C54" s="87"/>
      <c r="D54" s="87"/>
      <c r="E54" s="88"/>
    </row>
    <row r="55" spans="1:5" ht="6.75" customHeight="1">
      <c r="A55" s="89" t="s">
        <v>31</v>
      </c>
      <c r="B55" s="86" t="str">
        <f>Beírás!A136</f>
        <v>Csekk Beáta</v>
      </c>
      <c r="C55" s="87">
        <f>Beírás!B136</f>
        <v>2006</v>
      </c>
      <c r="D55" s="87" t="str">
        <f>Beírás!$A$132</f>
        <v>Nagykálló</v>
      </c>
      <c r="E55" s="88">
        <f>Beírás!G136</f>
        <v>314</v>
      </c>
    </row>
    <row r="56" spans="1:5" ht="6.75" customHeight="1">
      <c r="A56" s="89"/>
      <c r="B56" s="86"/>
      <c r="C56" s="87"/>
      <c r="D56" s="87"/>
      <c r="E56" s="88"/>
    </row>
    <row r="57" spans="1:5" ht="6.75" customHeight="1">
      <c r="A57" s="89" t="s">
        <v>32</v>
      </c>
      <c r="B57" s="86" t="str">
        <f>Beírás!A44</f>
        <v>Lengyel Jázmin</v>
      </c>
      <c r="C57" s="87">
        <f>Beírás!B44</f>
        <v>2006</v>
      </c>
      <c r="D57" s="87" t="str">
        <f>Beírás!$A$36</f>
        <v>Levelek</v>
      </c>
      <c r="E57" s="88">
        <f>Beírás!G44</f>
        <v>300</v>
      </c>
    </row>
    <row r="58" spans="1:5" ht="6.75" customHeight="1">
      <c r="A58" s="89"/>
      <c r="B58" s="86"/>
      <c r="C58" s="87"/>
      <c r="D58" s="87"/>
      <c r="E58" s="88"/>
    </row>
    <row r="59" spans="1:5" ht="6.75" customHeight="1">
      <c r="A59" s="89" t="s">
        <v>33</v>
      </c>
      <c r="B59" s="86" t="str">
        <f>Beírás!A110</f>
        <v>Polgári Zsófia</v>
      </c>
      <c r="C59" s="87">
        <f>Beírás!B110</f>
        <v>0</v>
      </c>
      <c r="D59" s="87" t="str">
        <f>Beírás!$A$100</f>
        <v>Apagy</v>
      </c>
      <c r="E59" s="88">
        <f>Beírás!G110</f>
        <v>298</v>
      </c>
    </row>
    <row r="60" spans="1:5" ht="6.75" customHeight="1">
      <c r="A60" s="89"/>
      <c r="B60" s="86"/>
      <c r="C60" s="87"/>
      <c r="D60" s="87"/>
      <c r="E60" s="88"/>
    </row>
    <row r="61" spans="1:5" ht="6.75" customHeight="1">
      <c r="A61" s="89" t="s">
        <v>34</v>
      </c>
      <c r="B61" s="86" t="str">
        <f>Beírás!A120</f>
        <v>Kajus Aurélia</v>
      </c>
      <c r="C61" s="87">
        <f>Beírás!B120</f>
        <v>2006</v>
      </c>
      <c r="D61" s="87" t="str">
        <f>Beírás!$A$116</f>
        <v>Napkor</v>
      </c>
      <c r="E61" s="88">
        <f>Beírás!G120</f>
        <v>296</v>
      </c>
    </row>
    <row r="62" spans="1:5" ht="6.75" customHeight="1">
      <c r="A62" s="89"/>
      <c r="B62" s="86"/>
      <c r="C62" s="87"/>
      <c r="D62" s="87"/>
      <c r="E62" s="88"/>
    </row>
    <row r="63" spans="1:5" ht="6.75" customHeight="1">
      <c r="A63" s="89" t="s">
        <v>35</v>
      </c>
      <c r="B63" s="86" t="str">
        <f>Beírás!A78</f>
        <v>Porcellán Barbara</v>
      </c>
      <c r="C63" s="87">
        <f>Beírás!B78</f>
        <v>2005</v>
      </c>
      <c r="D63" s="87" t="str">
        <f>Beírás!$A$68</f>
        <v>Újfehértó Oltalom</v>
      </c>
      <c r="E63" s="88">
        <f>Beírás!G78</f>
        <v>289</v>
      </c>
    </row>
    <row r="64" spans="1:5" ht="6.75" customHeight="1">
      <c r="A64" s="89"/>
      <c r="B64" s="86"/>
      <c r="C64" s="87"/>
      <c r="D64" s="87"/>
      <c r="E64" s="88"/>
    </row>
    <row r="65" spans="1:5" ht="6.75" customHeight="1">
      <c r="A65" s="89" t="s">
        <v>36</v>
      </c>
      <c r="B65" s="86" t="str">
        <f>Beírás!A126</f>
        <v>Támba Zsófia</v>
      </c>
      <c r="C65" s="87">
        <f>Beírás!B126</f>
        <v>2006</v>
      </c>
      <c r="D65" s="87" t="str">
        <f>Beírás!$A$116</f>
        <v>Napkor</v>
      </c>
      <c r="E65" s="88">
        <f>Beírás!G126</f>
        <v>287</v>
      </c>
    </row>
    <row r="66" spans="1:5" ht="6.75" customHeight="1">
      <c r="A66" s="89"/>
      <c r="B66" s="86"/>
      <c r="C66" s="87"/>
      <c r="D66" s="87"/>
      <c r="E66" s="88"/>
    </row>
    <row r="67" spans="1:5" ht="6.75" customHeight="1">
      <c r="A67" s="89" t="s">
        <v>37</v>
      </c>
      <c r="B67" s="86" t="str">
        <f>Beírás!A128</f>
        <v>Vajkai Aporka</v>
      </c>
      <c r="C67" s="87">
        <f>Beírás!B128</f>
        <v>2006</v>
      </c>
      <c r="D67" s="87" t="str">
        <f>Beírás!$A$116</f>
        <v>Napkor</v>
      </c>
      <c r="E67" s="88">
        <f>Beírás!G128</f>
        <v>285</v>
      </c>
    </row>
    <row r="68" spans="1:5" ht="6.75" customHeight="1">
      <c r="A68" s="89"/>
      <c r="B68" s="86"/>
      <c r="C68" s="87"/>
      <c r="D68" s="87"/>
      <c r="E68" s="88"/>
    </row>
    <row r="69" spans="1:5" ht="6.75" customHeight="1">
      <c r="A69" s="89" t="s">
        <v>38</v>
      </c>
      <c r="B69" s="86" t="str">
        <f>Beírás!A122</f>
        <v>Kajus Stefánia</v>
      </c>
      <c r="C69" s="87">
        <f>Beírás!B122</f>
        <v>2006</v>
      </c>
      <c r="D69" s="87" t="str">
        <f>Beírás!$A$116</f>
        <v>Napkor</v>
      </c>
      <c r="E69" s="88">
        <f>Beírás!G122</f>
        <v>267</v>
      </c>
    </row>
    <row r="70" spans="1:5" ht="6.75" customHeight="1">
      <c r="A70" s="89"/>
      <c r="B70" s="86"/>
      <c r="C70" s="87"/>
      <c r="D70" s="87"/>
      <c r="E70" s="88"/>
    </row>
    <row r="71" spans="1:5" ht="6.75" customHeight="1">
      <c r="A71" s="89" t="s">
        <v>39</v>
      </c>
      <c r="B71" s="86" t="str">
        <f>Beírás!A104</f>
        <v>Demeter Eszter</v>
      </c>
      <c r="C71" s="87">
        <f>Beírás!B104</f>
        <v>0</v>
      </c>
      <c r="D71" s="87" t="str">
        <f>Beírás!$A$100</f>
        <v>Apagy</v>
      </c>
      <c r="E71" s="88">
        <f>Beírás!G104</f>
        <v>255</v>
      </c>
    </row>
    <row r="72" spans="1:5" ht="6.75" customHeight="1">
      <c r="A72" s="89"/>
      <c r="B72" s="86"/>
      <c r="C72" s="87"/>
      <c r="D72" s="87"/>
      <c r="E72" s="88"/>
    </row>
    <row r="73" spans="1:5" ht="6.75" customHeight="1">
      <c r="A73" s="89" t="s">
        <v>40</v>
      </c>
      <c r="B73" s="86" t="str">
        <f>Beírás!A108</f>
        <v>Katrinyák Anna</v>
      </c>
      <c r="C73" s="87">
        <f>Beírás!B108</f>
        <v>0</v>
      </c>
      <c r="D73" s="87" t="str">
        <f>Beírás!$A$100</f>
        <v>Apagy</v>
      </c>
      <c r="E73" s="88">
        <f>Beírás!G108</f>
        <v>254</v>
      </c>
    </row>
    <row r="74" spans="1:5" ht="6.75" customHeight="1">
      <c r="A74" s="89"/>
      <c r="B74" s="86"/>
      <c r="C74" s="87"/>
      <c r="D74" s="87"/>
      <c r="E74" s="88"/>
    </row>
    <row r="75" spans="1:5" ht="6.75" customHeight="1">
      <c r="A75" s="89" t="s">
        <v>41</v>
      </c>
      <c r="B75" s="86" t="str">
        <f>Beírás!A86</f>
        <v>Balázs Anna</v>
      </c>
      <c r="C75" s="87">
        <f>Beírás!B86</f>
        <v>2006</v>
      </c>
      <c r="D75" s="87" t="str">
        <f>Beírás!$A$84</f>
        <v>Bököny</v>
      </c>
      <c r="E75" s="88">
        <f>Beírás!G86</f>
        <v>236</v>
      </c>
    </row>
    <row r="76" spans="1:5" ht="6.75" customHeight="1">
      <c r="A76" s="89"/>
      <c r="B76" s="86"/>
      <c r="C76" s="87"/>
      <c r="D76" s="87"/>
      <c r="E76" s="88"/>
    </row>
    <row r="77" spans="1:5" ht="6.75" customHeight="1">
      <c r="A77" s="89" t="s">
        <v>42</v>
      </c>
      <c r="B77" s="86" t="str">
        <f>Beírás!A88</f>
        <v>Gáz Noémi</v>
      </c>
      <c r="C77" s="87">
        <f>Beírás!B88</f>
        <v>2006</v>
      </c>
      <c r="D77" s="87" t="str">
        <f>Beírás!$A$84</f>
        <v>Bököny</v>
      </c>
      <c r="E77" s="88">
        <f>Beírás!G88</f>
        <v>210</v>
      </c>
    </row>
    <row r="78" spans="1:5" ht="6.75" customHeight="1">
      <c r="A78" s="89"/>
      <c r="B78" s="86"/>
      <c r="C78" s="87"/>
      <c r="D78" s="87"/>
      <c r="E78" s="88"/>
    </row>
    <row r="79" spans="1:5" ht="6.75" customHeight="1">
      <c r="A79" s="89" t="s">
        <v>43</v>
      </c>
      <c r="B79" s="86" t="str">
        <f>Beírás!A56</f>
        <v>Szabó Jázmin</v>
      </c>
      <c r="C79" s="87">
        <f>Beírás!B56</f>
        <v>2005</v>
      </c>
      <c r="D79" s="87" t="str">
        <f>Beírás!$A$52</f>
        <v>Újfehértó ÁMI</v>
      </c>
      <c r="E79" s="88">
        <f>Beírás!G56</f>
        <v>0</v>
      </c>
    </row>
    <row r="80" spans="1:5" ht="6.75" customHeight="1">
      <c r="A80" s="89"/>
      <c r="B80" s="86"/>
      <c r="C80" s="87"/>
      <c r="D80" s="87"/>
      <c r="E80" s="88"/>
    </row>
    <row r="81" spans="1:5" ht="6.75" customHeight="1">
      <c r="A81" s="89" t="s">
        <v>44</v>
      </c>
      <c r="B81" s="86">
        <f>Beírás!A4</f>
        <v>0</v>
      </c>
      <c r="C81" s="87">
        <f>Beírás!B4</f>
        <v>0</v>
      </c>
      <c r="D81" s="87">
        <f>Beírás!H4</f>
        <v>0</v>
      </c>
      <c r="E81" s="88">
        <f>Beírás!G4</f>
        <v>0</v>
      </c>
    </row>
    <row r="82" spans="1:5" ht="6.75" customHeight="1">
      <c r="A82" s="89"/>
      <c r="B82" s="86"/>
      <c r="C82" s="87"/>
      <c r="D82" s="87"/>
      <c r="E82" s="88"/>
    </row>
    <row r="83" spans="1:5" ht="6.75" customHeight="1">
      <c r="A83" s="89" t="s">
        <v>45</v>
      </c>
      <c r="B83" s="86">
        <f>Beírás!A6</f>
        <v>0</v>
      </c>
      <c r="C83" s="87">
        <f>Beírás!B6</f>
        <v>0</v>
      </c>
      <c r="D83" s="87">
        <f>Beírás!H6</f>
        <v>0</v>
      </c>
      <c r="E83" s="88">
        <f>Beírás!G6</f>
        <v>0</v>
      </c>
    </row>
    <row r="84" spans="1:5" ht="6.75" customHeight="1">
      <c r="A84" s="89"/>
      <c r="B84" s="86"/>
      <c r="C84" s="87"/>
      <c r="D84" s="87"/>
      <c r="E84" s="88"/>
    </row>
    <row r="85" spans="1:5" ht="6.75" customHeight="1">
      <c r="A85" s="89" t="s">
        <v>46</v>
      </c>
      <c r="B85" s="86">
        <f>Beírás!A8</f>
        <v>0</v>
      </c>
      <c r="C85" s="87">
        <f>Beírás!B8</f>
        <v>0</v>
      </c>
      <c r="D85" s="87">
        <f>Beírás!H8</f>
        <v>0</v>
      </c>
      <c r="E85" s="88">
        <f>Beírás!G8</f>
        <v>0</v>
      </c>
    </row>
    <row r="86" spans="1:5" ht="6.75" customHeight="1">
      <c r="A86" s="89"/>
      <c r="B86" s="86"/>
      <c r="C86" s="87"/>
      <c r="D86" s="87"/>
      <c r="E86" s="88"/>
    </row>
    <row r="87" spans="1:5" ht="6.75" customHeight="1">
      <c r="A87" s="89" t="s">
        <v>47</v>
      </c>
      <c r="B87" s="86">
        <f>Beírás!A10</f>
        <v>0</v>
      </c>
      <c r="C87" s="87">
        <f>Beírás!B10</f>
        <v>0</v>
      </c>
      <c r="D87" s="87">
        <f>Beírás!H10</f>
        <v>0</v>
      </c>
      <c r="E87" s="88">
        <f>Beírás!G10</f>
        <v>0</v>
      </c>
    </row>
    <row r="88" spans="1:5" ht="6.75" customHeight="1">
      <c r="A88" s="89"/>
      <c r="B88" s="86"/>
      <c r="C88" s="87"/>
      <c r="D88" s="87"/>
      <c r="E88" s="88"/>
    </row>
    <row r="89" spans="1:5" ht="6.75" customHeight="1">
      <c r="A89" s="89" t="s">
        <v>48</v>
      </c>
      <c r="B89" s="86">
        <f>Beírás!A12</f>
        <v>0</v>
      </c>
      <c r="C89" s="87">
        <f>Beírás!B12</f>
        <v>0</v>
      </c>
      <c r="D89" s="87">
        <f>Beírás!H12</f>
        <v>0</v>
      </c>
      <c r="E89" s="88">
        <f>Beírás!G12</f>
        <v>0</v>
      </c>
    </row>
    <row r="90" spans="1:5" ht="6.75" customHeight="1">
      <c r="A90" s="89"/>
      <c r="B90" s="86"/>
      <c r="C90" s="87"/>
      <c r="D90" s="87"/>
      <c r="E90" s="88"/>
    </row>
    <row r="91" spans="1:5" ht="6.75" customHeight="1">
      <c r="A91" s="89" t="s">
        <v>49</v>
      </c>
      <c r="B91" s="86">
        <f>Beírás!A14</f>
        <v>0</v>
      </c>
      <c r="C91" s="87">
        <f>Beírás!B14</f>
        <v>0</v>
      </c>
      <c r="D91" s="87">
        <f>Beírás!H14</f>
        <v>0</v>
      </c>
      <c r="E91" s="88">
        <f>Beírás!G14</f>
        <v>0</v>
      </c>
    </row>
    <row r="92" spans="1:5" ht="6.75" customHeight="1">
      <c r="A92" s="89"/>
      <c r="B92" s="86"/>
      <c r="C92" s="87"/>
      <c r="D92" s="87"/>
      <c r="E92" s="88"/>
    </row>
    <row r="93" spans="1:5" ht="6.75" customHeight="1">
      <c r="A93" s="89" t="s">
        <v>50</v>
      </c>
      <c r="B93" s="86">
        <f>Beírás!A16</f>
        <v>0</v>
      </c>
      <c r="C93" s="87">
        <f>Beírás!B16</f>
        <v>0</v>
      </c>
      <c r="D93" s="87">
        <f>Beírás!H16</f>
        <v>0</v>
      </c>
      <c r="E93" s="88">
        <f>Beírás!G16</f>
        <v>0</v>
      </c>
    </row>
    <row r="94" spans="1:5" ht="6.75" customHeight="1">
      <c r="A94" s="89"/>
      <c r="B94" s="86"/>
      <c r="C94" s="87"/>
      <c r="D94" s="87"/>
      <c r="E94" s="88"/>
    </row>
    <row r="95" spans="1:5" ht="6.75" customHeight="1">
      <c r="A95" s="89" t="s">
        <v>51</v>
      </c>
      <c r="B95" s="86">
        <f>Beírás!A18</f>
        <v>0</v>
      </c>
      <c r="C95" s="87">
        <f>Beírás!B18</f>
        <v>0</v>
      </c>
      <c r="D95" s="87">
        <f>Beírás!H18</f>
        <v>0</v>
      </c>
      <c r="E95" s="88">
        <f>Beírás!G18</f>
        <v>0</v>
      </c>
    </row>
    <row r="96" spans="1:5" ht="6.75" customHeight="1">
      <c r="A96" s="89"/>
      <c r="B96" s="86"/>
      <c r="C96" s="87"/>
      <c r="D96" s="87"/>
      <c r="E96" s="88"/>
    </row>
    <row r="97" spans="1:5" ht="6.75" customHeight="1">
      <c r="A97" s="89" t="s">
        <v>52</v>
      </c>
      <c r="B97" s="86">
        <f>Beírás!A20</f>
        <v>0</v>
      </c>
      <c r="C97" s="87">
        <f>Beírás!B20</f>
        <v>0</v>
      </c>
      <c r="D97" s="87">
        <f>Beírás!H20</f>
        <v>0</v>
      </c>
      <c r="E97" s="88">
        <f>Beírás!G20</f>
        <v>0</v>
      </c>
    </row>
    <row r="98" spans="1:5" ht="6.75" customHeight="1">
      <c r="A98" s="89"/>
      <c r="B98" s="86"/>
      <c r="C98" s="87"/>
      <c r="D98" s="87"/>
      <c r="E98" s="88"/>
    </row>
    <row r="99" spans="1:5" ht="6.75" customHeight="1">
      <c r="A99" s="89" t="s">
        <v>53</v>
      </c>
      <c r="B99" s="86">
        <f>Beírás!A22</f>
        <v>0</v>
      </c>
      <c r="C99" s="87">
        <f>Beírás!B22</f>
        <v>0</v>
      </c>
      <c r="D99" s="87">
        <f>Beírás!H22</f>
        <v>0</v>
      </c>
      <c r="E99" s="88">
        <f>Beírás!G22</f>
        <v>0</v>
      </c>
    </row>
    <row r="100" spans="1:5" ht="6.75" customHeight="1">
      <c r="A100" s="89"/>
      <c r="B100" s="86"/>
      <c r="C100" s="87"/>
      <c r="D100" s="87"/>
      <c r="E100" s="88"/>
    </row>
    <row r="101" spans="1:5" ht="6.75" customHeight="1">
      <c r="A101" s="89" t="s">
        <v>54</v>
      </c>
      <c r="B101" s="86">
        <f>Beírás!A24</f>
        <v>0</v>
      </c>
      <c r="C101" s="87">
        <f>Beírás!B24</f>
        <v>0</v>
      </c>
      <c r="D101" s="87">
        <f>Beírás!H24</f>
        <v>0</v>
      </c>
      <c r="E101" s="88">
        <f>Beírás!G24</f>
        <v>0</v>
      </c>
    </row>
    <row r="102" spans="1:5" ht="6.75" customHeight="1">
      <c r="A102" s="89"/>
      <c r="B102" s="86"/>
      <c r="C102" s="87"/>
      <c r="D102" s="87"/>
      <c r="E102" s="88"/>
    </row>
    <row r="103" spans="1:5" ht="6.75" customHeight="1">
      <c r="A103" s="89" t="s">
        <v>56</v>
      </c>
      <c r="B103" s="86">
        <f>Beírás!A26</f>
        <v>0</v>
      </c>
      <c r="C103" s="87">
        <f>Beírás!B26</f>
        <v>0</v>
      </c>
      <c r="D103" s="87">
        <f>Beírás!H26</f>
        <v>0</v>
      </c>
      <c r="E103" s="88">
        <f>Beírás!G26</f>
        <v>0</v>
      </c>
    </row>
    <row r="104" spans="1:5" ht="6.75" customHeight="1">
      <c r="A104" s="89"/>
      <c r="B104" s="86"/>
      <c r="C104" s="87"/>
      <c r="D104" s="87"/>
      <c r="E104" s="88"/>
    </row>
    <row r="105" spans="1:5" ht="6.75" customHeight="1">
      <c r="A105" s="89" t="s">
        <v>57</v>
      </c>
      <c r="B105" s="86">
        <f>Beírás!A28</f>
        <v>0</v>
      </c>
      <c r="C105" s="87">
        <f>Beírás!B28</f>
        <v>0</v>
      </c>
      <c r="D105" s="87">
        <f>Beírás!H28</f>
        <v>0</v>
      </c>
      <c r="E105" s="88">
        <f>Beírás!G28</f>
        <v>0</v>
      </c>
    </row>
    <row r="106" spans="1:5" ht="6.75" customHeight="1">
      <c r="A106" s="89"/>
      <c r="B106" s="86"/>
      <c r="C106" s="87"/>
      <c r="D106" s="87"/>
      <c r="E106" s="88"/>
    </row>
    <row r="107" spans="1:5" ht="6.75" customHeight="1">
      <c r="A107" s="89" t="s">
        <v>58</v>
      </c>
      <c r="B107" s="86">
        <f>Beírás!A30</f>
        <v>0</v>
      </c>
      <c r="C107" s="87">
        <f>Beírás!B30</f>
        <v>0</v>
      </c>
      <c r="D107" s="87">
        <f>Beírás!H30</f>
        <v>0</v>
      </c>
      <c r="E107" s="88">
        <f>Beírás!G30</f>
        <v>0</v>
      </c>
    </row>
    <row r="108" spans="1:5" ht="6.75" customHeight="1">
      <c r="A108" s="89"/>
      <c r="B108" s="86"/>
      <c r="C108" s="87"/>
      <c r="D108" s="87"/>
      <c r="E108" s="88"/>
    </row>
    <row r="109" spans="1:5" ht="6.75" customHeight="1">
      <c r="A109" s="89" t="s">
        <v>59</v>
      </c>
      <c r="B109" s="86">
        <f>Beírás!A32</f>
        <v>0</v>
      </c>
      <c r="C109" s="87">
        <f>Beírás!B32</f>
        <v>0</v>
      </c>
      <c r="D109" s="87">
        <f>Beírás!H32</f>
        <v>0</v>
      </c>
      <c r="E109" s="88">
        <f>Beírás!G32</f>
        <v>0</v>
      </c>
    </row>
    <row r="110" spans="1:5" ht="6.75" customHeight="1">
      <c r="A110" s="89"/>
      <c r="B110" s="86"/>
      <c r="C110" s="87"/>
      <c r="D110" s="87"/>
      <c r="E110" s="88"/>
    </row>
    <row r="111" spans="1:5" ht="6.75" customHeight="1">
      <c r="A111" s="89" t="s">
        <v>60</v>
      </c>
      <c r="B111" s="86">
        <f>Beírás!A80</f>
        <v>0</v>
      </c>
      <c r="C111" s="87">
        <f>Beírás!B80</f>
        <v>0</v>
      </c>
      <c r="D111" s="87" t="str">
        <f>Beírás!$A$68</f>
        <v>Újfehértó Oltalom</v>
      </c>
      <c r="E111" s="88">
        <f>Beírás!G80</f>
        <v>0</v>
      </c>
    </row>
    <row r="112" spans="1:5" ht="6.75" customHeight="1">
      <c r="A112" s="89"/>
      <c r="B112" s="86"/>
      <c r="C112" s="87"/>
      <c r="D112" s="87"/>
      <c r="E112" s="88"/>
    </row>
    <row r="113" spans="1:5" ht="6.75" customHeight="1">
      <c r="A113" s="89" t="s">
        <v>61</v>
      </c>
      <c r="B113" s="86">
        <f>Beírás!A96</f>
        <v>0</v>
      </c>
      <c r="C113" s="87">
        <f>Beírás!B96</f>
        <v>0</v>
      </c>
      <c r="D113" s="87" t="str">
        <f>Beírás!$A$84</f>
        <v>Bököny</v>
      </c>
      <c r="E113" s="88">
        <f>Beírás!G96</f>
        <v>0</v>
      </c>
    </row>
    <row r="114" spans="1:5" ht="6.75" customHeight="1">
      <c r="A114" s="89"/>
      <c r="B114" s="86"/>
      <c r="C114" s="87"/>
      <c r="D114" s="87"/>
      <c r="E114" s="88"/>
    </row>
    <row r="115" spans="1:5" ht="6.75" customHeight="1">
      <c r="A115" s="89" t="s">
        <v>62</v>
      </c>
      <c r="B115" s="86">
        <f>Beírás!A112</f>
        <v>0</v>
      </c>
      <c r="C115" s="87">
        <f>Beírás!B112</f>
        <v>0</v>
      </c>
      <c r="D115" s="87" t="str">
        <f>Beírás!$A$100</f>
        <v>Apagy</v>
      </c>
      <c r="E115" s="88">
        <f>Beírás!G112</f>
        <v>0</v>
      </c>
    </row>
    <row r="116" spans="1:5" ht="6.75" customHeight="1">
      <c r="A116" s="89"/>
      <c r="B116" s="86"/>
      <c r="C116" s="87"/>
      <c r="D116" s="87"/>
      <c r="E116" s="88"/>
    </row>
    <row r="117" spans="1:5" ht="6.75" customHeight="1">
      <c r="A117" s="89" t="s">
        <v>63</v>
      </c>
      <c r="B117" s="86">
        <f>Beírás!A150</f>
        <v>0</v>
      </c>
      <c r="C117" s="87">
        <f>Beírás!B150</f>
        <v>0</v>
      </c>
      <c r="D117" s="87">
        <f>Beírás!$A$148</f>
        <v>0</v>
      </c>
      <c r="E117" s="88">
        <f>Beírás!G150</f>
        <v>0</v>
      </c>
    </row>
    <row r="118" spans="1:5" ht="6.75" customHeight="1">
      <c r="A118" s="89"/>
      <c r="B118" s="86"/>
      <c r="C118" s="87"/>
      <c r="D118" s="87"/>
      <c r="E118" s="88"/>
    </row>
    <row r="119" spans="1:5" ht="6.75" customHeight="1">
      <c r="A119" s="89" t="s">
        <v>64</v>
      </c>
      <c r="B119" s="86">
        <f>Beírás!A152</f>
        <v>0</v>
      </c>
      <c r="C119" s="87">
        <f>Beírás!B152</f>
        <v>0</v>
      </c>
      <c r="D119" s="87">
        <f>Beírás!$A$148</f>
        <v>0</v>
      </c>
      <c r="E119" s="88">
        <f>Beírás!G152</f>
        <v>0</v>
      </c>
    </row>
    <row r="120" spans="1:5" ht="6.75" customHeight="1">
      <c r="A120" s="89"/>
      <c r="B120" s="86"/>
      <c r="C120" s="87"/>
      <c r="D120" s="87"/>
      <c r="E120" s="88"/>
    </row>
    <row r="121" spans="1:5" ht="6.75" customHeight="1">
      <c r="A121" s="89" t="s">
        <v>65</v>
      </c>
      <c r="B121" s="86">
        <f>Beírás!A154</f>
        <v>0</v>
      </c>
      <c r="C121" s="87">
        <f>Beírás!B154</f>
        <v>0</v>
      </c>
      <c r="D121" s="87">
        <f>Beírás!$A$148</f>
        <v>0</v>
      </c>
      <c r="E121" s="88">
        <f>Beírás!G154</f>
        <v>0</v>
      </c>
    </row>
    <row r="122" spans="1:5" ht="6.75" customHeight="1">
      <c r="A122" s="89"/>
      <c r="B122" s="86"/>
      <c r="C122" s="87"/>
      <c r="D122" s="87"/>
      <c r="E122" s="88"/>
    </row>
    <row r="123" spans="1:5" ht="6.75" customHeight="1">
      <c r="A123" s="89" t="s">
        <v>66</v>
      </c>
      <c r="B123" s="86">
        <f>Beírás!A156</f>
        <v>0</v>
      </c>
      <c r="C123" s="87">
        <f>Beírás!B156</f>
        <v>0</v>
      </c>
      <c r="D123" s="87">
        <f>Beírás!$A$148</f>
        <v>0</v>
      </c>
      <c r="E123" s="88">
        <f>Beírás!G156</f>
        <v>0</v>
      </c>
    </row>
    <row r="124" spans="1:5" ht="6.75" customHeight="1">
      <c r="A124" s="89"/>
      <c r="B124" s="86"/>
      <c r="C124" s="87"/>
      <c r="D124" s="87"/>
      <c r="E124" s="88"/>
    </row>
    <row r="125" spans="1:5" ht="6.75" customHeight="1">
      <c r="A125" s="89" t="s">
        <v>67</v>
      </c>
      <c r="B125" s="86">
        <f>Beírás!A158</f>
        <v>0</v>
      </c>
      <c r="C125" s="87">
        <f>Beírás!B158</f>
        <v>0</v>
      </c>
      <c r="D125" s="87">
        <f>Beírás!$A$148</f>
        <v>0</v>
      </c>
      <c r="E125" s="88">
        <f>Beírás!G158</f>
        <v>0</v>
      </c>
    </row>
    <row r="126" spans="1:5" ht="6.75" customHeight="1">
      <c r="A126" s="89"/>
      <c r="B126" s="86"/>
      <c r="C126" s="87"/>
      <c r="D126" s="87"/>
      <c r="E126" s="88"/>
    </row>
    <row r="127" spans="1:5" ht="6.75" customHeight="1">
      <c r="A127" s="89" t="s">
        <v>68</v>
      </c>
      <c r="B127" s="86">
        <f>Beírás!A160</f>
        <v>0</v>
      </c>
      <c r="C127" s="87">
        <f>Beírás!B160</f>
        <v>0</v>
      </c>
      <c r="D127" s="87">
        <f>Beírás!$A$148</f>
        <v>0</v>
      </c>
      <c r="E127" s="88">
        <f>Beírás!G160</f>
        <v>0</v>
      </c>
    </row>
    <row r="128" spans="1:5" ht="6.75" customHeight="1">
      <c r="A128" s="89"/>
      <c r="B128" s="86"/>
      <c r="C128" s="87"/>
      <c r="D128" s="87"/>
      <c r="E128" s="88"/>
    </row>
    <row r="129" spans="1:5" ht="6.75" customHeight="1">
      <c r="A129" s="89" t="s">
        <v>69</v>
      </c>
      <c r="B129" s="86">
        <f>Beírás!A166</f>
        <v>0</v>
      </c>
      <c r="C129" s="87">
        <f>Beírás!B166</f>
        <v>0</v>
      </c>
      <c r="D129" s="87">
        <f>Beírás!$A$164</f>
        <v>0</v>
      </c>
      <c r="E129" s="88">
        <f>Beírás!G166</f>
        <v>0</v>
      </c>
    </row>
    <row r="130" spans="1:5" ht="6.75" customHeight="1">
      <c r="A130" s="89"/>
      <c r="B130" s="86"/>
      <c r="C130" s="87"/>
      <c r="D130" s="87"/>
      <c r="E130" s="88"/>
    </row>
    <row r="131" spans="1:5" ht="6.75" customHeight="1">
      <c r="A131" s="89" t="s">
        <v>70</v>
      </c>
      <c r="B131" s="86">
        <f>Beírás!A168</f>
        <v>0</v>
      </c>
      <c r="C131" s="87">
        <f>Beírás!B168</f>
        <v>0</v>
      </c>
      <c r="D131" s="87">
        <f>Beírás!$A$164</f>
        <v>0</v>
      </c>
      <c r="E131" s="88">
        <f>Beírás!G168</f>
        <v>0</v>
      </c>
    </row>
    <row r="132" spans="1:5" ht="6.75" customHeight="1">
      <c r="A132" s="89"/>
      <c r="B132" s="86"/>
      <c r="C132" s="87"/>
      <c r="D132" s="87"/>
      <c r="E132" s="88"/>
    </row>
    <row r="133" spans="1:5" ht="6.75" customHeight="1">
      <c r="A133" s="89" t="s">
        <v>71</v>
      </c>
      <c r="B133" s="86">
        <f>Beírás!A170</f>
        <v>0</v>
      </c>
      <c r="C133" s="87">
        <f>Beírás!B170</f>
        <v>0</v>
      </c>
      <c r="D133" s="87">
        <f>Beírás!$A$164</f>
        <v>0</v>
      </c>
      <c r="E133" s="88">
        <f>Beírás!G170</f>
        <v>0</v>
      </c>
    </row>
    <row r="134" spans="1:5" ht="6.75" customHeight="1">
      <c r="A134" s="89"/>
      <c r="B134" s="86"/>
      <c r="C134" s="87"/>
      <c r="D134" s="87"/>
      <c r="E134" s="88"/>
    </row>
    <row r="135" spans="1:5" ht="6.75" customHeight="1">
      <c r="A135" s="89" t="s">
        <v>72</v>
      </c>
      <c r="B135" s="86">
        <f>Beírás!A172</f>
        <v>0</v>
      </c>
      <c r="C135" s="87">
        <f>Beírás!B172</f>
        <v>0</v>
      </c>
      <c r="D135" s="87">
        <f>Beírás!$A$164</f>
        <v>0</v>
      </c>
      <c r="E135" s="88">
        <f>Beírás!G172</f>
        <v>0</v>
      </c>
    </row>
    <row r="136" spans="1:5" ht="6.75" customHeight="1">
      <c r="A136" s="89"/>
      <c r="B136" s="86"/>
      <c r="C136" s="87"/>
      <c r="D136" s="87"/>
      <c r="E136" s="88"/>
    </row>
    <row r="137" spans="1:5" ht="6.75" customHeight="1">
      <c r="A137" s="89" t="s">
        <v>73</v>
      </c>
      <c r="B137" s="86">
        <f>Beírás!A174</f>
        <v>0</v>
      </c>
      <c r="C137" s="87">
        <f>Beírás!B174</f>
        <v>0</v>
      </c>
      <c r="D137" s="87">
        <f>Beírás!$A$164</f>
        <v>0</v>
      </c>
      <c r="E137" s="88">
        <f>Beírás!G174</f>
        <v>0</v>
      </c>
    </row>
    <row r="138" spans="1:5" ht="6.75" customHeight="1">
      <c r="A138" s="89"/>
      <c r="B138" s="86"/>
      <c r="C138" s="87"/>
      <c r="D138" s="87"/>
      <c r="E138" s="88"/>
    </row>
    <row r="139" spans="1:5" ht="6.75" customHeight="1">
      <c r="A139" s="89" t="s">
        <v>74</v>
      </c>
      <c r="B139" s="86">
        <f>Beírás!A176</f>
        <v>0</v>
      </c>
      <c r="C139" s="87">
        <f>Beírás!B176</f>
        <v>0</v>
      </c>
      <c r="D139" s="87">
        <f>Beírás!$A$164</f>
        <v>0</v>
      </c>
      <c r="E139" s="88">
        <f>Beírás!$G$176</f>
        <v>0</v>
      </c>
    </row>
    <row r="140" spans="1:5" ht="6.75" customHeight="1">
      <c r="A140" s="89"/>
      <c r="B140" s="86"/>
      <c r="C140" s="87"/>
      <c r="D140" s="87"/>
      <c r="E140" s="88"/>
    </row>
    <row r="141" spans="1:5" ht="6.75" customHeight="1">
      <c r="A141" s="89" t="s">
        <v>75</v>
      </c>
      <c r="B141" s="86">
        <f>Beírás!A182</f>
        <v>0</v>
      </c>
      <c r="C141" s="87">
        <f>Beírás!B182</f>
        <v>0</v>
      </c>
      <c r="D141" s="87">
        <f>Beírás!$A$180</f>
        <v>0</v>
      </c>
      <c r="E141" s="88">
        <f>Beírás!G182</f>
        <v>0</v>
      </c>
    </row>
    <row r="142" spans="1:5" ht="6.75" customHeight="1">
      <c r="A142" s="89"/>
      <c r="B142" s="86"/>
      <c r="C142" s="87"/>
      <c r="D142" s="87"/>
      <c r="E142" s="88"/>
    </row>
    <row r="143" spans="1:5" ht="6.75" customHeight="1">
      <c r="A143" s="89" t="s">
        <v>76</v>
      </c>
      <c r="B143" s="86">
        <f>Beírás!A184</f>
        <v>0</v>
      </c>
      <c r="C143" s="87">
        <f>Beírás!B184</f>
        <v>0</v>
      </c>
      <c r="D143" s="87">
        <f>Beírás!$A$180</f>
        <v>0</v>
      </c>
      <c r="E143" s="88">
        <f>Beírás!G184</f>
        <v>0</v>
      </c>
    </row>
    <row r="144" spans="1:5" ht="6.75" customHeight="1">
      <c r="A144" s="89"/>
      <c r="B144" s="86"/>
      <c r="C144" s="87"/>
      <c r="D144" s="87"/>
      <c r="E144" s="88"/>
    </row>
    <row r="145" spans="1:5" ht="6.75" customHeight="1">
      <c r="A145" s="89" t="s">
        <v>77</v>
      </c>
      <c r="B145" s="86">
        <f>Beírás!A186</f>
        <v>0</v>
      </c>
      <c r="C145" s="87">
        <f>Beírás!B186</f>
        <v>0</v>
      </c>
      <c r="D145" s="87">
        <f>Beírás!$A$180</f>
        <v>0</v>
      </c>
      <c r="E145" s="88">
        <f>Beírás!G186</f>
        <v>0</v>
      </c>
    </row>
    <row r="146" spans="1:5" ht="6.75" customHeight="1">
      <c r="A146" s="89"/>
      <c r="B146" s="86"/>
      <c r="C146" s="87"/>
      <c r="D146" s="87"/>
      <c r="E146" s="88"/>
    </row>
    <row r="147" spans="1:5" ht="6.75" customHeight="1">
      <c r="A147" s="89" t="s">
        <v>78</v>
      </c>
      <c r="B147" s="86">
        <f>Beírás!A188</f>
        <v>0</v>
      </c>
      <c r="C147" s="87">
        <f>Beírás!B188</f>
        <v>0</v>
      </c>
      <c r="D147" s="87">
        <f>Beírás!$A$180</f>
        <v>0</v>
      </c>
      <c r="E147" s="88">
        <f>Beírás!G188</f>
        <v>0</v>
      </c>
    </row>
    <row r="148" spans="1:5" ht="6.75" customHeight="1">
      <c r="A148" s="89"/>
      <c r="B148" s="86"/>
      <c r="C148" s="87"/>
      <c r="D148" s="87"/>
      <c r="E148" s="88"/>
    </row>
    <row r="149" spans="1:5" ht="6.75" customHeight="1">
      <c r="A149" s="89" t="s">
        <v>79</v>
      </c>
      <c r="B149" s="86">
        <f>Beírás!A190</f>
        <v>0</v>
      </c>
      <c r="C149" s="87">
        <f>Beírás!B190</f>
        <v>0</v>
      </c>
      <c r="D149" s="87">
        <f>Beírás!$A$180</f>
        <v>0</v>
      </c>
      <c r="E149" s="88">
        <f>Beírás!G190</f>
        <v>0</v>
      </c>
    </row>
    <row r="150" spans="1:5" ht="6.75" customHeight="1">
      <c r="A150" s="89"/>
      <c r="B150" s="86"/>
      <c r="C150" s="87"/>
      <c r="D150" s="87"/>
      <c r="E150" s="88"/>
    </row>
    <row r="151" spans="1:5" ht="6.75" customHeight="1">
      <c r="A151" s="89" t="s">
        <v>80</v>
      </c>
      <c r="B151" s="86">
        <f>Beírás!A192</f>
        <v>0</v>
      </c>
      <c r="C151" s="87">
        <f>Beírás!B192</f>
        <v>0</v>
      </c>
      <c r="D151" s="87">
        <f>Beírás!$A$180</f>
        <v>0</v>
      </c>
      <c r="E151" s="88">
        <f>Beírás!G192</f>
        <v>0</v>
      </c>
    </row>
    <row r="152" spans="1:5" ht="6.75" customHeight="1">
      <c r="A152" s="89"/>
      <c r="B152" s="86"/>
      <c r="C152" s="87"/>
      <c r="D152" s="87"/>
      <c r="E152" s="88"/>
    </row>
    <row r="153" spans="1:5" ht="6.75" customHeight="1">
      <c r="A153" s="89" t="s">
        <v>93</v>
      </c>
      <c r="B153" s="86">
        <f>Beírás!A198</f>
        <v>0</v>
      </c>
      <c r="C153" s="87">
        <f>Beírás!B198</f>
        <v>0</v>
      </c>
      <c r="D153" s="87">
        <f>Beírás!$A$196</f>
        <v>0</v>
      </c>
      <c r="E153" s="88">
        <f>Beírás!G198</f>
        <v>0</v>
      </c>
    </row>
    <row r="154" spans="1:5" ht="6.75" customHeight="1">
      <c r="A154" s="89"/>
      <c r="B154" s="86"/>
      <c r="C154" s="87"/>
      <c r="D154" s="87"/>
      <c r="E154" s="88"/>
    </row>
    <row r="155" spans="1:5" ht="6.75" customHeight="1">
      <c r="A155" s="89" t="s">
        <v>94</v>
      </c>
      <c r="B155" s="86">
        <f>Beírás!A200</f>
        <v>0</v>
      </c>
      <c r="C155" s="87">
        <f>Beírás!B200</f>
        <v>0</v>
      </c>
      <c r="D155" s="87">
        <f>Beírás!$A$196</f>
        <v>0</v>
      </c>
      <c r="E155" s="88">
        <f>Beírás!G200</f>
        <v>0</v>
      </c>
    </row>
    <row r="156" spans="1:5" ht="6.75" customHeight="1">
      <c r="A156" s="89"/>
      <c r="B156" s="86"/>
      <c r="C156" s="87"/>
      <c r="D156" s="87"/>
      <c r="E156" s="88"/>
    </row>
    <row r="157" spans="1:5" ht="6.75" customHeight="1">
      <c r="A157" s="89" t="s">
        <v>95</v>
      </c>
      <c r="B157" s="86">
        <f>Beírás!A202</f>
        <v>0</v>
      </c>
      <c r="C157" s="87">
        <f>Beírás!B202</f>
        <v>0</v>
      </c>
      <c r="D157" s="87">
        <f>Beírás!$A$196</f>
        <v>0</v>
      </c>
      <c r="E157" s="88">
        <f>Beírás!G202</f>
        <v>0</v>
      </c>
    </row>
    <row r="158" spans="1:5" ht="6.75" customHeight="1">
      <c r="A158" s="89"/>
      <c r="B158" s="86"/>
      <c r="C158" s="87"/>
      <c r="D158" s="87"/>
      <c r="E158" s="88"/>
    </row>
    <row r="159" spans="1:5" ht="6.75" customHeight="1">
      <c r="A159" s="89" t="s">
        <v>96</v>
      </c>
      <c r="B159" s="86">
        <f>Beírás!A204</f>
        <v>0</v>
      </c>
      <c r="C159" s="87">
        <f>Beírás!B204</f>
        <v>0</v>
      </c>
      <c r="D159" s="87">
        <f>Beírás!$A$196</f>
        <v>0</v>
      </c>
      <c r="E159" s="88">
        <f>Beírás!G204</f>
        <v>0</v>
      </c>
    </row>
    <row r="160" spans="1:5" ht="6.75" customHeight="1">
      <c r="A160" s="89"/>
      <c r="B160" s="86"/>
      <c r="C160" s="87"/>
      <c r="D160" s="87"/>
      <c r="E160" s="88"/>
    </row>
    <row r="161" spans="1:5" ht="6.75" customHeight="1">
      <c r="A161" s="89" t="s">
        <v>97</v>
      </c>
      <c r="B161" s="86">
        <f>Beírás!A206</f>
        <v>0</v>
      </c>
      <c r="C161" s="87">
        <f>Beírás!B206</f>
        <v>0</v>
      </c>
      <c r="D161" s="87">
        <f>Beírás!$A$196</f>
        <v>0</v>
      </c>
      <c r="E161" s="88">
        <f>Beírás!G206</f>
        <v>0</v>
      </c>
    </row>
    <row r="162" spans="1:5" ht="6.75" customHeight="1">
      <c r="A162" s="89"/>
      <c r="B162" s="86"/>
      <c r="C162" s="87"/>
      <c r="D162" s="87"/>
      <c r="E162" s="88"/>
    </row>
    <row r="163" spans="1:5" ht="6.75" customHeight="1">
      <c r="A163" s="89" t="s">
        <v>98</v>
      </c>
      <c r="B163" s="86">
        <f>Beírás!A208</f>
        <v>0</v>
      </c>
      <c r="C163" s="87">
        <f>Beírás!B208</f>
        <v>0</v>
      </c>
      <c r="D163" s="87">
        <f>Beírás!$A$196</f>
        <v>0</v>
      </c>
      <c r="E163" s="88">
        <f>Beírás!G208</f>
        <v>0</v>
      </c>
    </row>
    <row r="164" spans="1:5" ht="6.75" customHeight="1">
      <c r="A164" s="89"/>
      <c r="B164" s="86"/>
      <c r="C164" s="87"/>
      <c r="D164" s="87"/>
      <c r="E164" s="88"/>
    </row>
    <row r="165" spans="1:5" ht="6.75" customHeight="1">
      <c r="A165" s="89" t="s">
        <v>103</v>
      </c>
      <c r="B165" s="86">
        <f>Beírás!A214</f>
        <v>0</v>
      </c>
      <c r="C165" s="87">
        <f>Beírás!B214</f>
        <v>0</v>
      </c>
      <c r="D165" s="87">
        <f>Beírás!$A$212</f>
        <v>0</v>
      </c>
      <c r="E165" s="88">
        <f>Beírás!G214</f>
        <v>0</v>
      </c>
    </row>
    <row r="166" spans="1:5" ht="6.75" customHeight="1">
      <c r="A166" s="89"/>
      <c r="B166" s="86"/>
      <c r="C166" s="87"/>
      <c r="D166" s="87"/>
      <c r="E166" s="88"/>
    </row>
    <row r="167" spans="1:5" ht="6.75" customHeight="1">
      <c r="A167" s="89" t="s">
        <v>104</v>
      </c>
      <c r="B167" s="86">
        <f>Beírás!A216</f>
        <v>0</v>
      </c>
      <c r="C167" s="87">
        <f>Beírás!B216</f>
        <v>0</v>
      </c>
      <c r="D167" s="87">
        <f>Beírás!$A$212</f>
        <v>0</v>
      </c>
      <c r="E167" s="88">
        <f>Beírás!G216</f>
        <v>0</v>
      </c>
    </row>
    <row r="168" spans="1:5" ht="6.75" customHeight="1">
      <c r="A168" s="89"/>
      <c r="B168" s="86"/>
      <c r="C168" s="87"/>
      <c r="D168" s="87"/>
      <c r="E168" s="88"/>
    </row>
    <row r="169" spans="1:5" ht="6.75" customHeight="1">
      <c r="A169" s="89" t="s">
        <v>105</v>
      </c>
      <c r="B169" s="86">
        <f>Beírás!A218</f>
        <v>0</v>
      </c>
      <c r="C169" s="87">
        <f>Beírás!B218</f>
        <v>0</v>
      </c>
      <c r="D169" s="87">
        <f>Beírás!$A$212</f>
        <v>0</v>
      </c>
      <c r="E169" s="88">
        <f>Beírás!G218</f>
        <v>0</v>
      </c>
    </row>
    <row r="170" spans="1:5" ht="6.75" customHeight="1">
      <c r="A170" s="89"/>
      <c r="B170" s="86"/>
      <c r="C170" s="87"/>
      <c r="D170" s="87"/>
      <c r="E170" s="88"/>
    </row>
    <row r="171" spans="1:5" ht="6.75" customHeight="1">
      <c r="A171" s="89" t="s">
        <v>106</v>
      </c>
      <c r="B171" s="86">
        <f>Beírás!A220</f>
        <v>0</v>
      </c>
      <c r="C171" s="87">
        <f>Beírás!B220</f>
        <v>0</v>
      </c>
      <c r="D171" s="87">
        <f>Beírás!$A$212</f>
        <v>0</v>
      </c>
      <c r="E171" s="88">
        <f>Beírás!G220</f>
        <v>0</v>
      </c>
    </row>
    <row r="172" spans="1:5" ht="6.75" customHeight="1">
      <c r="A172" s="89"/>
      <c r="B172" s="86"/>
      <c r="C172" s="87"/>
      <c r="D172" s="87"/>
      <c r="E172" s="88"/>
    </row>
    <row r="173" spans="1:5" ht="6.75" customHeight="1">
      <c r="A173" s="89" t="s">
        <v>107</v>
      </c>
      <c r="B173" s="86">
        <f>Beírás!A222</f>
        <v>0</v>
      </c>
      <c r="C173" s="87">
        <f>Beírás!B222</f>
        <v>0</v>
      </c>
      <c r="D173" s="87">
        <f>Beírás!$A$212</f>
        <v>0</v>
      </c>
      <c r="E173" s="88">
        <f>Beírás!G222</f>
        <v>0</v>
      </c>
    </row>
    <row r="174" spans="1:5" ht="6.75" customHeight="1">
      <c r="A174" s="89"/>
      <c r="B174" s="86"/>
      <c r="C174" s="87"/>
      <c r="D174" s="87"/>
      <c r="E174" s="88"/>
    </row>
    <row r="175" spans="1:5" ht="6.75" customHeight="1">
      <c r="A175" s="89" t="s">
        <v>108</v>
      </c>
      <c r="B175" s="86">
        <f>Beírás!A224</f>
        <v>0</v>
      </c>
      <c r="C175" s="87">
        <f>Beírás!B224</f>
        <v>0</v>
      </c>
      <c r="D175" s="87">
        <f>Beírás!$A$212</f>
        <v>0</v>
      </c>
      <c r="E175" s="88">
        <f>Beírás!G224</f>
        <v>0</v>
      </c>
    </row>
    <row r="176" spans="1:5" ht="6.75" customHeight="1">
      <c r="A176" s="89"/>
      <c r="B176" s="86"/>
      <c r="C176" s="87"/>
      <c r="D176" s="87"/>
      <c r="E176" s="88"/>
    </row>
    <row r="177" spans="1:5" ht="6.75" customHeight="1">
      <c r="A177" s="89" t="s">
        <v>109</v>
      </c>
      <c r="B177" s="86">
        <f>Beírás!A230</f>
        <v>0</v>
      </c>
      <c r="C177" s="87">
        <f>Beírás!B230</f>
        <v>0</v>
      </c>
      <c r="D177" s="87">
        <f>Beírás!$A$228</f>
        <v>0</v>
      </c>
      <c r="E177" s="88">
        <f>Beírás!G230</f>
        <v>0</v>
      </c>
    </row>
    <row r="178" spans="1:5" ht="6.75" customHeight="1">
      <c r="A178" s="89"/>
      <c r="B178" s="86"/>
      <c r="C178" s="87"/>
      <c r="D178" s="87"/>
      <c r="E178" s="88"/>
    </row>
    <row r="179" spans="1:5" ht="6.75" customHeight="1">
      <c r="A179" s="89" t="s">
        <v>110</v>
      </c>
      <c r="B179" s="86">
        <f>Beírás!A232</f>
        <v>0</v>
      </c>
      <c r="C179" s="87">
        <f>Beírás!B232</f>
        <v>0</v>
      </c>
      <c r="D179" s="87">
        <f>Beírás!$A$228</f>
        <v>0</v>
      </c>
      <c r="E179" s="88">
        <f>Beírás!G232</f>
        <v>0</v>
      </c>
    </row>
    <row r="180" spans="1:5" ht="6.75" customHeight="1">
      <c r="A180" s="89"/>
      <c r="B180" s="86"/>
      <c r="C180" s="87"/>
      <c r="D180" s="87"/>
      <c r="E180" s="88"/>
    </row>
    <row r="181" spans="1:5" ht="6.75" customHeight="1">
      <c r="A181" s="89" t="s">
        <v>111</v>
      </c>
      <c r="B181" s="86">
        <f>Beírás!A234</f>
        <v>0</v>
      </c>
      <c r="C181" s="87">
        <f>Beírás!B234</f>
        <v>0</v>
      </c>
      <c r="D181" s="87">
        <f>Beírás!$A$228</f>
        <v>0</v>
      </c>
      <c r="E181" s="88">
        <f>Beírás!G234</f>
        <v>0</v>
      </c>
    </row>
    <row r="182" spans="1:5" ht="6.75" customHeight="1">
      <c r="A182" s="89"/>
      <c r="B182" s="86"/>
      <c r="C182" s="87"/>
      <c r="D182" s="87"/>
      <c r="E182" s="88"/>
    </row>
    <row r="183" spans="1:5" ht="6.75" customHeight="1">
      <c r="A183" s="89" t="s">
        <v>112</v>
      </c>
      <c r="B183" s="86">
        <f>Beírás!A236</f>
        <v>0</v>
      </c>
      <c r="C183" s="87">
        <f>Beírás!B236</f>
        <v>0</v>
      </c>
      <c r="D183" s="87">
        <f>Beírás!$A$228</f>
        <v>0</v>
      </c>
      <c r="E183" s="88">
        <f>Beírás!G236</f>
        <v>0</v>
      </c>
    </row>
    <row r="184" spans="1:5" ht="6.75" customHeight="1">
      <c r="A184" s="89"/>
      <c r="B184" s="86"/>
      <c r="C184" s="87"/>
      <c r="D184" s="87"/>
      <c r="E184" s="88"/>
    </row>
    <row r="185" spans="1:5" ht="6.75" customHeight="1">
      <c r="A185" s="89" t="s">
        <v>113</v>
      </c>
      <c r="B185" s="86">
        <f>Beírás!A238</f>
        <v>0</v>
      </c>
      <c r="C185" s="87">
        <f>Beírás!B238</f>
        <v>0</v>
      </c>
      <c r="D185" s="87">
        <f>Beírás!$A$228</f>
        <v>0</v>
      </c>
      <c r="E185" s="88">
        <f>Beírás!G238</f>
        <v>0</v>
      </c>
    </row>
    <row r="186" spans="1:5" ht="6.75" customHeight="1">
      <c r="A186" s="89"/>
      <c r="B186" s="86"/>
      <c r="C186" s="87"/>
      <c r="D186" s="87"/>
      <c r="E186" s="88"/>
    </row>
    <row r="187" spans="1:5" ht="6.75" customHeight="1">
      <c r="A187" s="89" t="s">
        <v>114</v>
      </c>
      <c r="B187" s="86">
        <f>Beírás!A240</f>
        <v>0</v>
      </c>
      <c r="C187" s="87">
        <f>Beírás!B240</f>
        <v>0</v>
      </c>
      <c r="D187" s="87">
        <f>Beírás!$A$228</f>
        <v>0</v>
      </c>
      <c r="E187" s="88">
        <f>Beírás!G240</f>
        <v>0</v>
      </c>
    </row>
    <row r="188" spans="1:5" ht="6.75" customHeight="1">
      <c r="A188" s="89"/>
      <c r="B188" s="86"/>
      <c r="C188" s="87"/>
      <c r="D188" s="87"/>
      <c r="E188" s="88"/>
    </row>
    <row r="189" spans="1:5" ht="6.75" customHeight="1">
      <c r="A189" s="89" t="s">
        <v>115</v>
      </c>
      <c r="B189" s="86">
        <f>Beírás!A246</f>
        <v>0</v>
      </c>
      <c r="C189" s="87">
        <f>Beírás!B246</f>
        <v>0</v>
      </c>
      <c r="D189" s="87">
        <f>Beírás!$A$244</f>
        <v>0</v>
      </c>
      <c r="E189" s="88">
        <f>Beírás!G246</f>
        <v>0</v>
      </c>
    </row>
    <row r="190" spans="1:5" ht="6.75" customHeight="1">
      <c r="A190" s="89"/>
      <c r="B190" s="86"/>
      <c r="C190" s="87"/>
      <c r="D190" s="87"/>
      <c r="E190" s="88"/>
    </row>
    <row r="191" spans="1:5" ht="6.75" customHeight="1">
      <c r="A191" s="89" t="s">
        <v>116</v>
      </c>
      <c r="B191" s="86">
        <f>Beírás!A248</f>
        <v>0</v>
      </c>
      <c r="C191" s="87">
        <f>Beírás!B248</f>
        <v>0</v>
      </c>
      <c r="D191" s="87">
        <f>Beírás!$A$244</f>
        <v>0</v>
      </c>
      <c r="E191" s="88">
        <f>Beírás!G248</f>
        <v>0</v>
      </c>
    </row>
    <row r="192" spans="1:5" ht="6.75" customHeight="1">
      <c r="A192" s="89"/>
      <c r="B192" s="86"/>
      <c r="C192" s="87"/>
      <c r="D192" s="87"/>
      <c r="E192" s="88"/>
    </row>
    <row r="193" spans="1:5" ht="6.75" customHeight="1">
      <c r="A193" s="89" t="s">
        <v>117</v>
      </c>
      <c r="B193" s="86">
        <f>Beírás!A250</f>
        <v>0</v>
      </c>
      <c r="C193" s="87">
        <f>Beírás!B250</f>
        <v>0</v>
      </c>
      <c r="D193" s="87">
        <f>Beírás!$A$244</f>
        <v>0</v>
      </c>
      <c r="E193" s="88">
        <f>Beírás!G250</f>
        <v>0</v>
      </c>
    </row>
    <row r="194" spans="1:5" ht="6.75" customHeight="1">
      <c r="A194" s="89"/>
      <c r="B194" s="86"/>
      <c r="C194" s="87"/>
      <c r="D194" s="87"/>
      <c r="E194" s="88"/>
    </row>
    <row r="195" spans="1:5" ht="6.75" customHeight="1">
      <c r="A195" s="89" t="s">
        <v>118</v>
      </c>
      <c r="B195" s="86">
        <f>Beírás!A252</f>
        <v>0</v>
      </c>
      <c r="C195" s="87">
        <f>Beírás!B252</f>
        <v>0</v>
      </c>
      <c r="D195" s="87">
        <f>Beírás!$A$244</f>
        <v>0</v>
      </c>
      <c r="E195" s="88">
        <f>Beírás!G252</f>
        <v>0</v>
      </c>
    </row>
    <row r="196" spans="1:5" ht="6.75" customHeight="1">
      <c r="A196" s="89"/>
      <c r="B196" s="86"/>
      <c r="C196" s="87"/>
      <c r="D196" s="87"/>
      <c r="E196" s="88"/>
    </row>
    <row r="197" spans="1:5" ht="6.75" customHeight="1">
      <c r="A197" s="89" t="s">
        <v>119</v>
      </c>
      <c r="B197" s="86">
        <f>Beírás!A254</f>
        <v>0</v>
      </c>
      <c r="C197" s="87">
        <f>Beírás!B254</f>
        <v>0</v>
      </c>
      <c r="D197" s="87">
        <f>Beírás!$A$244</f>
        <v>0</v>
      </c>
      <c r="E197" s="88">
        <f>Beírás!G254</f>
        <v>0</v>
      </c>
    </row>
    <row r="198" spans="1:5" ht="6.75" customHeight="1">
      <c r="A198" s="89"/>
      <c r="B198" s="86"/>
      <c r="C198" s="87"/>
      <c r="D198" s="87"/>
      <c r="E198" s="88"/>
    </row>
    <row r="199" spans="1:5" ht="6.75" customHeight="1">
      <c r="A199" s="89" t="s">
        <v>120</v>
      </c>
      <c r="B199" s="86">
        <f>Beírás!A256</f>
        <v>0</v>
      </c>
      <c r="C199" s="87">
        <f>Beírás!B256</f>
        <v>0</v>
      </c>
      <c r="D199" s="87">
        <f>Beírás!$A$244</f>
        <v>0</v>
      </c>
      <c r="E199" s="88">
        <f>Beírás!G256</f>
        <v>0</v>
      </c>
    </row>
    <row r="200" spans="1:5" ht="6.75" customHeight="1">
      <c r="A200" s="89"/>
      <c r="B200" s="86"/>
      <c r="C200" s="87"/>
      <c r="D200" s="87"/>
      <c r="E200" s="88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49:D150"/>
    <mergeCell ref="D151:D152"/>
    <mergeCell ref="D141:D142"/>
    <mergeCell ref="D143:D144"/>
    <mergeCell ref="D145:D146"/>
    <mergeCell ref="D147:D148"/>
    <mergeCell ref="D133:D134"/>
    <mergeCell ref="D135:D136"/>
    <mergeCell ref="D125:D126"/>
    <mergeCell ref="D127:D128"/>
    <mergeCell ref="D129:D130"/>
    <mergeCell ref="D131:D132"/>
    <mergeCell ref="D99:D100"/>
    <mergeCell ref="D101:D102"/>
    <mergeCell ref="D103:D104"/>
    <mergeCell ref="D105:D106"/>
    <mergeCell ref="D119:D120"/>
    <mergeCell ref="D113:D114"/>
    <mergeCell ref="D115:D116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7:C138"/>
    <mergeCell ref="C139:C140"/>
    <mergeCell ref="C141:C142"/>
    <mergeCell ref="C143:C144"/>
    <mergeCell ref="D137:D138"/>
    <mergeCell ref="D139:D140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C13:C14"/>
    <mergeCell ref="E13:E14"/>
    <mergeCell ref="B11:B12"/>
    <mergeCell ref="B13:B14"/>
    <mergeCell ref="D11:D12"/>
    <mergeCell ref="D13:D14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C3:C4"/>
    <mergeCell ref="E3:E4"/>
    <mergeCell ref="C5:C6"/>
    <mergeCell ref="E5:E6"/>
    <mergeCell ref="D3:D4"/>
    <mergeCell ref="D5:D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E165:E166"/>
    <mergeCell ref="C167:C168"/>
    <mergeCell ref="D167:D168"/>
    <mergeCell ref="E167:E168"/>
    <mergeCell ref="E161:E162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C177:C178"/>
    <mergeCell ref="D177:D178"/>
    <mergeCell ref="E177:E178"/>
    <mergeCell ref="B179:B180"/>
    <mergeCell ref="C179:C180"/>
    <mergeCell ref="D179:D180"/>
    <mergeCell ref="E179:E180"/>
    <mergeCell ref="C181:C182"/>
    <mergeCell ref="D181:D182"/>
    <mergeCell ref="E181:E182"/>
    <mergeCell ref="B183:B184"/>
    <mergeCell ref="C183:C184"/>
    <mergeCell ref="D183:D184"/>
    <mergeCell ref="E183:E184"/>
    <mergeCell ref="C185:C186"/>
    <mergeCell ref="D185:D186"/>
    <mergeCell ref="E185:E186"/>
    <mergeCell ref="B187:B188"/>
    <mergeCell ref="C187:C188"/>
    <mergeCell ref="D187:D188"/>
    <mergeCell ref="E187:E188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9:B200"/>
    <mergeCell ref="C199:C200"/>
    <mergeCell ref="D199:D200"/>
    <mergeCell ref="E199:E200"/>
    <mergeCell ref="B197:B198"/>
    <mergeCell ref="C197:C198"/>
    <mergeCell ref="D197:D198"/>
    <mergeCell ref="E197:E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2013-05-14T11:23:01Z</cp:lastPrinted>
  <dcterms:created xsi:type="dcterms:W3CDTF">2007-07-12T16:23:19Z</dcterms:created>
  <dcterms:modified xsi:type="dcterms:W3CDTF">2018-05-08T10:43:50Z</dcterms:modified>
  <cp:category/>
  <cp:version/>
  <cp:contentType/>
  <cp:contentStatus/>
</cp:coreProperties>
</file>